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13335" activeTab="0"/>
  </bookViews>
  <sheets>
    <sheet name="Formular fără titlu" sheetId="1" r:id="rId1"/>
  </sheets>
  <definedNames>
    <definedName name="_xlnm._FilterDatabase" localSheetId="0" hidden="1">'Formular fără titlu'!$A$2:$EX$56</definedName>
  </definedNames>
  <calcPr fullCalcOnLoad="1"/>
</workbook>
</file>

<file path=xl/sharedStrings.xml><?xml version="1.0" encoding="utf-8"?>
<sst xmlns="http://schemas.openxmlformats.org/spreadsheetml/2006/main" count="6066" uniqueCount="2416">
  <si>
    <t>Marcaj de timp</t>
  </si>
  <si>
    <t>Va rugam sa precizati datele de contact ale reprezentantului legal (nume si prenume, functie, tel/fax, e-mail)</t>
  </si>
  <si>
    <t>Va rugam sa precizati datele persoanei de contact (nume si prenume, functie, tel/fax, e-mail)</t>
  </si>
  <si>
    <t>Va rugam sa precizati mediul din care veniti</t>
  </si>
  <si>
    <t>Va rugam sa precizati tipul de localitate</t>
  </si>
  <si>
    <t>Va rugam sa precizati numarul de locuitori din localitatea dumneavoastra</t>
  </si>
  <si>
    <t>8. Exista documente strategice, planuri, ghiduri specifice dezvoltate la nivel local sau judetean in ceea ce priveste mobilitatea si infrastructura?</t>
  </si>
  <si>
    <t>8.1 Daca raspunsul la intrebarea anterioara este DA, va rugam sa le mentionati.</t>
  </si>
  <si>
    <t>Va rugam sa precizati daca aveti in derulare/in implementare proiecte care vizeaza mobilitatea si infrastructura?</t>
  </si>
  <si>
    <t>9.1 Daca raspunsul la intrebarea este da, va rugam sa listati proiectele respective cu precizarea titlului, a sursei de finantare si a bugetului</t>
  </si>
  <si>
    <t>Daca raspunsul la intrebarea anterioara este da, va rugam precizati serviciul public?</t>
  </si>
  <si>
    <t>16. Care este starea iluminatului public?</t>
  </si>
  <si>
    <t>18. Exista sistem de incalzire centralizata in localitatea dumneavoastra?</t>
  </si>
  <si>
    <t>Daca optiunea la intrebarea anterioara este DA, va rugam sa precizati</t>
  </si>
  <si>
    <t>24. Exista documente strategice, planuri, ghiduri specifice dezvoltate la nivel local sau judetean pe acest domeniu?</t>
  </si>
  <si>
    <t>24.1 Daca raspunsul la intrebarea anterioara este DA, va rugam sa le mentionati.</t>
  </si>
  <si>
    <t>29. Care considerati ca ar fi cele mai potrivite solutii pentru recuperarea structurilor industriale reziduale  (dezafectate)?</t>
  </si>
  <si>
    <t>30. Valorificarea capitalului natural al judetului Dambovita se poate face prin:</t>
  </si>
  <si>
    <t>30.1 Daca raspunsul la intrebarea anterioara este ecologizare, salubrizare cu interventii antropice, va rugam precizati care?</t>
  </si>
  <si>
    <t>36.1 Daca optiunea este DA, va rugam sa precizati</t>
  </si>
  <si>
    <t>36. Exista documente strategice, planuri, ghiduri specifice dezvoltate la nivel local sau judetean pe acest domeniu?</t>
  </si>
  <si>
    <t>37. Daca raspunsul la intrebarea anterioara este DA, va rugam sa le mentionati</t>
  </si>
  <si>
    <t>40. Care este numarul agentilor economici ce isi desfasoara activitatea pe raza localitatii dumneavoastra?</t>
  </si>
  <si>
    <t>41. Care sunt domeniile principale in care activeaza agentii economici care isi desfasoara activitatea pe raza localitatii dumneavoastra?</t>
  </si>
  <si>
    <t>45.1. Va rugam sa justificati alegerea facuta.</t>
  </si>
  <si>
    <t>48. Care sunt primele trei domenii/sectoare/industrii cu cel mai rapid declin din comunitate?</t>
  </si>
  <si>
    <t>51. Exista documente strategice, planuri, ghiduri specifice dezvoltate la nivel local sau judetean pe acest domeniu?</t>
  </si>
  <si>
    <t>51.1 Daca raspunsul la intrebarea anterioara este DA, va rugam sa le mentionati.</t>
  </si>
  <si>
    <t>54. Este oportuna dezvoltarea unor centre de cooperare urban/rural pentru reducerea decalajelor spatiale si demografice?</t>
  </si>
  <si>
    <t>55. Care considetati ca sunt cei mai atractivi factori caracteristici planificarii teritoriului si urbanismului din comunitatea dumneavoastra (mentionati trei avantaje)?</t>
  </si>
  <si>
    <t>56. Care considerati ca sunt cei mai neatractivi factori caracteristici planificarii teritoriului si urbanismului din comunitatea dumneavoastra (trei dezavantaje)?</t>
  </si>
  <si>
    <t>Daca optiunea este DA, va rugam sa precizati.</t>
  </si>
  <si>
    <t>59. Exista documente strategice, planuri, ghiduri specifice dezvoltate la nivel local sau judetean in domeniul social?</t>
  </si>
  <si>
    <t>59.1 Daca raspunsul la intrebarea anterioara este DA, va rugam sa le mentionati</t>
  </si>
  <si>
    <t>61. Numarul cadrelor care activeaza in structurile ce furnizeaza servicii sociale din localitatea dumneavoastra este suficient?</t>
  </si>
  <si>
    <t>62. Puteti identifica problemele sociale din localitatea dvs? Care sunt acestea?</t>
  </si>
  <si>
    <t>63. Este potrivit un audit cu firmele, organizatiile, entitatile care pot dezvolta retele de munca la domiciliu: small office - home office (SOHO) ?</t>
  </si>
  <si>
    <t>65. Care este gradul de digitalizare al serviciilor sociale?</t>
  </si>
  <si>
    <t>Daca optiunea este DA, va rugam sa le precizati.</t>
  </si>
  <si>
    <t>70. Exista documente strategice, planuri, ghiduri specifice dezvoltate la nivel local sau judetean in domeniul educatiei?</t>
  </si>
  <si>
    <t>70.1 Daca raspunsul la intrebarea anterioara este DA, va rugam sa le mentionati.</t>
  </si>
  <si>
    <t>71. Ce fel de servicii educationale exista pe raza localitatii? Rugam precizati cate unitati de invatament de fiecare tip exista.</t>
  </si>
  <si>
    <t>72. Care este starea cladirilor in care functioneaza unitatile de invatamant mentionate?</t>
  </si>
  <si>
    <t>73. Considerati ca este necesara extinderea infrastructurii educationale ? In ce sens? (spre ex. : Unitati de invatamant prescolar/gimnazial cu sisteme asistive destinate integrarii copiilor cu dizabilitati in invatamantul de masa, academie de rangers)</t>
  </si>
  <si>
    <t>74. Cum se face accesul elevilor la unitatile de invatament ?</t>
  </si>
  <si>
    <t>75. Care este nivelul de dotare al unitatilor scolare din localitatea dumneavoastra?</t>
  </si>
  <si>
    <t>76. Care este gradul de digitalizare al serviciilor educationale la nivel de localitate?</t>
  </si>
  <si>
    <t>81.1 Daca raspunsul este da, va rugam sa le precizati</t>
  </si>
  <si>
    <t>82. Exista documente strategice, planuri, ghiduri specifice dezvoltate la nivel local sau judetean in domeniul sanatatii?</t>
  </si>
  <si>
    <t>Daca raspunsul la intrebarea anterioara este DA, va rugam sa le mentionati.</t>
  </si>
  <si>
    <t xml:space="preserve">83. Ce fel de servicii medicale exista pe raza localitatii dumneavoastra? </t>
  </si>
  <si>
    <t>84. Care este starea fizica a unitatilor medicale din localitatea dumneavoastra?</t>
  </si>
  <si>
    <t>85. Care este nivelul de dotare al unitatilor medicale din comunitatea dumneavoastra?</t>
  </si>
  <si>
    <t>86. Care este numarul cadrelor medicale care activeaza in unitatile medicale din comunitatea dumneavoastra?</t>
  </si>
  <si>
    <t>92. Exista documente strategice, planuri, ghiduri specifice dezvoltate la nivel local sau judetean pe acest domeniu?</t>
  </si>
  <si>
    <t>93. Daca raspunsul la intrebarea anterioara este DA, va rugam sa le mentionati.</t>
  </si>
  <si>
    <t>94. Cate unitati agricole activeaza pe raza localitatii dumneavoastra? [Societati Agricole]</t>
  </si>
  <si>
    <t>94. Cate unitati agricole activeaza pe raza localitatii dumneavoastra? [Ferme de familie]</t>
  </si>
  <si>
    <t>94. Cate unitati agricole activeaza pe raza localitatii dumneavoastra? [PFA]</t>
  </si>
  <si>
    <t>94. Cate unitati agricole activeaza pe raza localitatii dumneavoastra? [Asociatii de fermieri]</t>
  </si>
  <si>
    <t>99.1 Daca optiunea este DA, va rugam sa precizati</t>
  </si>
  <si>
    <t>100. Exista documente strategice, planuri, ghiduri specifice dezvoltate la nivel local sau judetean in domeniul turism servicii?</t>
  </si>
  <si>
    <t>101. Daca raspunsul la intrebarea anterioara este DA, va rugam sa le mentionati.</t>
  </si>
  <si>
    <t>102. Cate unitati de cazare turistica exista pe raza localitatii dumneavoastra? entionati tipul si numarul.</t>
  </si>
  <si>
    <t>103. Care este nivelul de dotare a structurilor de cazare turistica din localitatea dumneavoastra?</t>
  </si>
  <si>
    <t>104. Care este numarul angajatilor care activeaza in structurile de cazare turistica din localitatea dumneavoasra?</t>
  </si>
  <si>
    <t>112.1 Daca raspunsul este DA, va rugam sa precizati numele asociatiei din care faceti parte.</t>
  </si>
  <si>
    <t>113. Ce probleme intampinati in procesul de atragere a fondurilor europene?</t>
  </si>
  <si>
    <t>Institutie publica</t>
  </si>
  <si>
    <t>urban</t>
  </si>
  <si>
    <t>Administratie publica</t>
  </si>
  <si>
    <t>Da</t>
  </si>
  <si>
    <t>drumuri de exploatare</t>
  </si>
  <si>
    <t>Da, integral</t>
  </si>
  <si>
    <t>Da, Integral</t>
  </si>
  <si>
    <t>Nu stiu</t>
  </si>
  <si>
    <t>Nu</t>
  </si>
  <si>
    <t>Buget local</t>
  </si>
  <si>
    <t>Operator privat</t>
  </si>
  <si>
    <t>da</t>
  </si>
  <si>
    <t>NU</t>
  </si>
  <si>
    <t>Reconversie functionala, acolo unde exista posibilitatea tehnica si arhitecturala</t>
  </si>
  <si>
    <t>Servicii</t>
  </si>
  <si>
    <t>nu</t>
  </si>
  <si>
    <t>Nu exista servicii furnizate digital (on-line)</t>
  </si>
  <si>
    <t>buna</t>
  </si>
  <si>
    <t>microbuz scolar</t>
  </si>
  <si>
    <t>integral</t>
  </si>
  <si>
    <t>Satisfacator</t>
  </si>
  <si>
    <t>bun</t>
  </si>
  <si>
    <t>2020/05/20 11:49:44 a.m. GMT+3</t>
  </si>
  <si>
    <t xml:space="preserve"> Primar- Paun I. Marin</t>
  </si>
  <si>
    <t>Viceprimar- Dinca Dumitru</t>
  </si>
  <si>
    <t>rural</t>
  </si>
  <si>
    <t>Fonduri europene</t>
  </si>
  <si>
    <t>Foarte bun</t>
  </si>
  <si>
    <t>nu stiu</t>
  </si>
  <si>
    <t>Gadinita;Scoala primara;Scoala gimnaziala</t>
  </si>
  <si>
    <t>microbuz scolar;pe jos</t>
  </si>
  <si>
    <t>nu exista servicii furnizate digital (on-line)</t>
  </si>
  <si>
    <t>Cabinete medici de familie</t>
  </si>
  <si>
    <t>nesatisfacator</t>
  </si>
  <si>
    <t>satisfacator</t>
  </si>
  <si>
    <t>2020/05/20 1:37:01 p.m. GMT+3</t>
  </si>
  <si>
    <t>TOMA MATEI,PRIMAR,TEL:0245717025,FAX:0245/717212.d.primariacostestivaleyahoo.com</t>
  </si>
  <si>
    <t>Bobe Laurentiu,ref.urbanismTEL:0245717025,FAX:0245/717212.
d.primariacostestivaleyahoo.com</t>
  </si>
  <si>
    <t>Modernizare strazi in comuna Costestii din Vale,asociere cu Consiliul Judetean Dambovita in procent 50%-50%</t>
  </si>
  <si>
    <t>drumuri comunale</t>
  </si>
  <si>
    <t>lipsa retelei de canalizare si gaze naturale
-distanta relativ mare pana la cea mai apropiata statie de cale ferata-statia Fusea intre 5-7 km</t>
  </si>
  <si>
    <t>crearea unei retele de canalizare si realizarea retelei de gaze naturalegaze</t>
  </si>
  <si>
    <t>- infiintare retea de canalizare
- infiintare retea de gaze naturale
- modernizare strazi in lungime de 1,826 km</t>
  </si>
  <si>
    <t>Fonduri guvernamentale</t>
  </si>
  <si>
    <t>DA</t>
  </si>
  <si>
    <t>Recuperarea teritoriului si construirea altor edificii cu alte functionalitati</t>
  </si>
  <si>
    <t>implementarea sistemului colectarii selective a deseurilor</t>
  </si>
  <si>
    <t>Comert</t>
  </si>
  <si>
    <t>Gradinita de copii Merisu(comunitate de romi)</t>
  </si>
  <si>
    <t>serviciul de asistenta sociala din cadrul Primariei</t>
  </si>
  <si>
    <t>Partial</t>
  </si>
  <si>
    <t>-</t>
  </si>
  <si>
    <t>DA-Unitati de invatamant prescolar/gimnazial</t>
  </si>
  <si>
    <t>PRECAR</t>
  </si>
  <si>
    <t>partial</t>
  </si>
  <si>
    <t>- Construire gradinita cu 2 gupe ,anexa si imprejmuire sat Maruntisu,comuna Costestii din Vale,judetu Dambovita
Modernizare si extindere scoala gimnaziala cu clasele I-VIII ,comuna Costestii din Vale,judetu Dambovita</t>
  </si>
  <si>
    <t>mai mult de 10</t>
  </si>
  <si>
    <t>mai mult de 5</t>
  </si>
  <si>
    <t>zero</t>
  </si>
  <si>
    <t>rau</t>
  </si>
  <si>
    <t>nu exista</t>
  </si>
  <si>
    <t xml:space="preserve">- asociatia de dezvoltare intercomunitara "MANAGEMENT INTEGRAT AL DESEURILOR IN JUDETUL DAMBOVITA
</t>
  </si>
  <si>
    <t>terenuri,resurse naturale,forta de munca</t>
  </si>
  <si>
    <t>2020/05/21 9:06:59 a.m. GMT+3</t>
  </si>
  <si>
    <t>BUNEA MARIAN, PRIMAR, TELEFON/FAX:0245/ 684 618, office@primaria-persinari.ro</t>
  </si>
  <si>
    <t>GHEORGHE-PREDA GABRIELA-MARIANA, SECRETAR GENERAL 0735197525, office@primaria-persinari.ro</t>
  </si>
  <si>
    <t>6 km</t>
  </si>
  <si>
    <t>infrastructura deficitara cauzata de lipsa fondurilor</t>
  </si>
  <si>
    <t>FINALIZARE SISTEMULUI DE CANALIZARE</t>
  </si>
  <si>
    <t>beneficiari Lg 416/2001, persoane cu handicap</t>
  </si>
  <si>
    <t>Scoala gimnaziala</t>
  </si>
  <si>
    <t>pe jos</t>
  </si>
  <si>
    <t>Dispensar;Cabinete medici de familie</t>
  </si>
  <si>
    <t>1-pensiune turistica</t>
  </si>
  <si>
    <t>foarte bun</t>
  </si>
  <si>
    <t>situarea geografica</t>
  </si>
  <si>
    <t>introducere sistem canalizare, asfaltare drumuri locale, infiintare statie de epurare</t>
  </si>
  <si>
    <t>2020/05/21 11:04:17 a.m. GMT+3</t>
  </si>
  <si>
    <t>VLADULESCU DRAGOS-PRIMAR, TEL:0726380410, E-mail: p_dragomiresti@yahoo.com</t>
  </si>
  <si>
    <t>Istrate Albinita, consilier achizitii publice, tel:0245/236.020, e-mail:p_dragomiresti@yahoo.com</t>
  </si>
  <si>
    <t>15 KM</t>
  </si>
  <si>
    <t>Drumurile judetene care tranziteaza localitatea sunt intr-o stare degradata</t>
  </si>
  <si>
    <t>Introducerea retelei de canalizare</t>
  </si>
  <si>
    <t>Degradarea drumurilor judetene si a podurilor existente datorita actiunii distructive a raului Dambovita</t>
  </si>
  <si>
    <t>Mentinarea drumurilor intr-o stare cat mai buna si introducerea retelei de canalizare</t>
  </si>
  <si>
    <t>POIM- Introducere retea canalizare</t>
  </si>
  <si>
    <t>Lipsa retelei de canalizare, inundatiile, actiunea distructiva a raului Dambovita</t>
  </si>
  <si>
    <t>Introducerea retelei de canalizare, regularizarea raului Dambovita, decolmatarea santurilor si canalelor existente, precum si crearea altor asemenea.</t>
  </si>
  <si>
    <t>POIM</t>
  </si>
  <si>
    <t xml:space="preserve">STRATEGIE DE DEZVOLTARE ECONOMICA 
SI DE MEDIU A COMUNEI DRAGOMIRESTI 
</t>
  </si>
  <si>
    <t>Crearea locurilor de munca, atragerea de venituri la bugetul local</t>
  </si>
  <si>
    <t>Comert, constructii, agricultura</t>
  </si>
  <si>
    <t>domeniul infrumusetarii</t>
  </si>
  <si>
    <t xml:space="preserve">Proximitatea fata de Targoviste, forta de munca disponibila, </t>
  </si>
  <si>
    <t>Starea degradata a drumurilor judetene care tranziteaza localitatea</t>
  </si>
  <si>
    <t>PUG</t>
  </si>
  <si>
    <t>Slab</t>
  </si>
  <si>
    <t>Vasta intindere a zonei din intravilan</t>
  </si>
  <si>
    <t>Lipsa utilitatilor pe toata aceasta extindere</t>
  </si>
  <si>
    <t>Construire/reabilitare scoli, gradinite,camin cultural,dispensar</t>
  </si>
  <si>
    <t>Infintarea unor camine de ingrijire a batranilor</t>
  </si>
  <si>
    <t>Ajutorarea persoanelor varstnice, a persoanele singure prin implementarea unor programe sociale</t>
  </si>
  <si>
    <t>Da este necesara</t>
  </si>
  <si>
    <t>Bun</t>
  </si>
  <si>
    <t>Migrarea elevilor la scolile din oras</t>
  </si>
  <si>
    <t>Cadre didactice bine pregatite</t>
  </si>
  <si>
    <t>Reabilitarea unitatilor de invatamant</t>
  </si>
  <si>
    <t>Lipsa cadrelor medicale si a dotarilor</t>
  </si>
  <si>
    <t>Distanta mica fata de Targoviste</t>
  </si>
  <si>
    <t>Lipsa cadrelor medicale</t>
  </si>
  <si>
    <t>Asigurarea unor unitati medicale dotate cu aparatura moderna</t>
  </si>
  <si>
    <t>Lipsa canalizarii</t>
  </si>
  <si>
    <t>Seceta</t>
  </si>
  <si>
    <t>Infiintare retea canalizare</t>
  </si>
  <si>
    <t>2 - motel si pensiune</t>
  </si>
  <si>
    <t>Nu exista obiectiv turistice in zona</t>
  </si>
  <si>
    <t>Lipsa obiectivelor turistice care sa atraga turistii</t>
  </si>
  <si>
    <t>Infiintarea de pensiuni</t>
  </si>
  <si>
    <t xml:space="preserve">Strategia de dezvoltare economica si de mediu a comunei Dragomiresti 2014-2020 aprobata prin HCL nr. 195/22.12.2017 </t>
  </si>
  <si>
    <t>Modernizare drumuri locale
Construire camin cultural
Reabilitare scoala
Construire gradinita
Construire pod peste raul Dambovita
Executie prag de fund in albia minora in aval de podul peste raul Dambovita</t>
  </si>
  <si>
    <t>ADI deseuri, ADI transport, ADI apa,ADI iluminat</t>
  </si>
  <si>
    <t>Ghiduri de finantare stufoase, multe conditii de eligibilitate dificil de atins</t>
  </si>
  <si>
    <t>resurse umane, agricultura, resurse naturale</t>
  </si>
  <si>
    <t>Lipsa retelei de canalizare, lipsa infrastructurii rutiere judetene</t>
  </si>
  <si>
    <t>Forta de munca, terenuri, distanta mica fata de Targoviste</t>
  </si>
  <si>
    <t xml:space="preserve">
lipsa retelei de canalizare</t>
  </si>
  <si>
    <t>Infrastructura rutiera, retea canalizare</t>
  </si>
  <si>
    <t>2020/05/21 12:43:34 p.m. GMT+3</t>
  </si>
  <si>
    <t>BARBU COSTIN IONUT</t>
  </si>
  <si>
    <t>STEFANCU NICOLETA,CONSILIER ACHIZITII PUBLICE,0733655567,CRANGURILE@CJD.RO</t>
  </si>
  <si>
    <t>3,15 KM</t>
  </si>
  <si>
    <t>Furnizare AKTA</t>
  </si>
  <si>
    <t>RETEA DE GAZE,ASFALTARE DRUMURI 10 KM</t>
  </si>
  <si>
    <t>FONDURI EUROPENE</t>
  </si>
  <si>
    <t>LIPSA FONDURILOR</t>
  </si>
  <si>
    <t>Ecologizare, salubrizare</t>
  </si>
  <si>
    <t>NEPROTEJAREA MEDIULUI</t>
  </si>
  <si>
    <t>DEZVOLTARE AFACERI</t>
  </si>
  <si>
    <t>INDUSTRIE</t>
  </si>
  <si>
    <t>VAD COMERCIAL,DESCHIDERE APROVIZIONARE FURNIZORI</t>
  </si>
  <si>
    <t xml:space="preserve">CLIENTI </t>
  </si>
  <si>
    <t>IMPLEMENTARE PROGRAME IN PARTENERIAT</t>
  </si>
  <si>
    <t>reducerea decalajelor spatiale si demografice</t>
  </si>
  <si>
    <t xml:space="preserve">      Reabilitare si extindere gradinita Patroaia Vale, comuna Crangurile, judetul Dambovita,Gradinita cu program normal, satul Voia, comuna Crangurile, judetul Dambovita</t>
  </si>
  <si>
    <t>SLAB</t>
  </si>
  <si>
    <t>igitalizare al serviciilor educationale</t>
  </si>
  <si>
    <t xml:space="preserve"> serviciilor educationale</t>
  </si>
  <si>
    <t>Digitalizare al serviciilor educationale</t>
  </si>
  <si>
    <t>Reabilitare si extindere gradinita Patroaia Vale, comuna Crangurile, judetul Dambovita,Gradinita cu program normal, satul Voia, comuna Crangurile, judetul Dambovita</t>
  </si>
  <si>
    <t>dotare al unitatilor medicale</t>
  </si>
  <si>
    <t xml:space="preserve">starea fizica a unitatilor medicale </t>
  </si>
  <si>
    <t>Ferme de familie</t>
  </si>
  <si>
    <t>NU SUNT</t>
  </si>
  <si>
    <t>Societati Agricole      
Ferme de familie</t>
  </si>
  <si>
    <t>DEZVOLATRE PENSIUNI</t>
  </si>
  <si>
    <t>LIPSA UNITATILOR</t>
  </si>
  <si>
    <t>NU INTAMPINAM</t>
  </si>
  <si>
    <t>NATURALE</t>
  </si>
  <si>
    <t>GAZE</t>
  </si>
  <si>
    <t>CONSTRUIRE POD,ASFALTARE DRUMURI,REABILITARE CLADIRI PRIN ANVELOPARE</t>
  </si>
  <si>
    <t>LIPSA FONDURI BUGET LOCAL</t>
  </si>
  <si>
    <t>2020/05/21 1:15:56 p.m. GMT+3</t>
  </si>
  <si>
    <t>MANEA  ILIE, PRIMAR, TEL / FAX  0245/670515, e-mail primariapucheni@yahoo.com</t>
  </si>
  <si>
    <t>ISTRATESCU  CARMEN  ELENA, SECRETAR  GENERAL, TEL/FAX 0245/670515, e-mail primariapucheni@yahoo.com</t>
  </si>
  <si>
    <t>1.7 km asfaltare</t>
  </si>
  <si>
    <t>AKTA</t>
  </si>
  <si>
    <t>Lipsa fondurilor</t>
  </si>
  <si>
    <t>Miscarea in conditii optime si de siguranta</t>
  </si>
  <si>
    <t xml:space="preserve">Lipsa miscarii in interiorul localitatii </t>
  </si>
  <si>
    <t>Lipsa fondurilor, lupta impotriva schimbarilor climatice si a sanatatii umane</t>
  </si>
  <si>
    <t>Nu avem</t>
  </si>
  <si>
    <t>Poluarea atmosferica, producerea daunelor</t>
  </si>
  <si>
    <t>Identificarea unor surse suplimentare de finantare pentru realizarea unor proiecte in acest domeniu</t>
  </si>
  <si>
    <t>Derzvoltare rurala, agricultura, pescuit</t>
  </si>
  <si>
    <t>Crearea locurilor de munca</t>
  </si>
  <si>
    <t>Comert, agricol si prestari servicii</t>
  </si>
  <si>
    <t>Constructii, forestier si energetic</t>
  </si>
  <si>
    <t>Economici</t>
  </si>
  <si>
    <t>Politico-juridici</t>
  </si>
  <si>
    <t>Util</t>
  </si>
  <si>
    <t>Gestionarea responsabila a resurselor naturale si protectia mediului</t>
  </si>
  <si>
    <t>Detalierea conceptului strategic in planurile de amenajare a teritoriului</t>
  </si>
  <si>
    <t>Reabilitare scoala si Gradinita</t>
  </si>
  <si>
    <t xml:space="preserve">Infiintarea serviciilor de asistenta sociala </t>
  </si>
  <si>
    <t xml:space="preserve"> Gasirea fondurilor publice disponibile pentru aceste servicii</t>
  </si>
  <si>
    <t>Imbunatatirea calitatii vietii familiilor si persoanelor sarace, handicapate sau defavorizate</t>
  </si>
  <si>
    <t>Gadinita;Scoala gimnaziala</t>
  </si>
  <si>
    <t>Nu sunt puncte slabe</t>
  </si>
  <si>
    <t>Continuitate si tranzitie in dezvoltarea ekevilor si cadrelor didactice</t>
  </si>
  <si>
    <t>Lipsa elevilor</t>
  </si>
  <si>
    <t>Digitalizarea in educatie</t>
  </si>
  <si>
    <t>1 medic familie si 1 asistent  medical</t>
  </si>
  <si>
    <t>Dinstanta mare pana la spital</t>
  </si>
  <si>
    <t>Contributia la sisteme de sanatate inovatoare si eficiente</t>
  </si>
  <si>
    <t>Implementarea programelor prioriate de sanatate la nivel local</t>
  </si>
  <si>
    <t>Investirea in vederea reducerii inegalitatilor in accesarea serviciilor medicale</t>
  </si>
  <si>
    <t>Prosperitatea economica</t>
  </si>
  <si>
    <t>Problemele mediului inconjurator</t>
  </si>
  <si>
    <t>Imbunatatirea calitatii vietii</t>
  </si>
  <si>
    <t>Infrastructura</t>
  </si>
  <si>
    <t>Promovarea folclorului si traditiilor</t>
  </si>
  <si>
    <t>Lipsa interesului din partea investitorilor</t>
  </si>
  <si>
    <t>Promovarea si conservarea patrimoniului natural</t>
  </si>
  <si>
    <t>Strategia de Dezvoltare Locala a comunei Pucheni</t>
  </si>
  <si>
    <t>Asfaltare Dc 124 Pucheni - Meisoare</t>
  </si>
  <si>
    <t>Lipsa personal calificat</t>
  </si>
  <si>
    <t>Agricultura</t>
  </si>
  <si>
    <t>Terenuri</t>
  </si>
  <si>
    <t>Efectuarea investitiilor in infrastructura</t>
  </si>
  <si>
    <t>Promovarea atragerii investitiilor din exterior</t>
  </si>
  <si>
    <t>2020/05/21 2:38:53 p.m. GMT+3</t>
  </si>
  <si>
    <t>Dicu Ion, primar, tel. 0245/778247, fax 0245/778121, e-mail pietrosita@gmail.com</t>
  </si>
  <si>
    <t>Budascu Elena-Mirela, consilier achizitii publice, tel. 0722394063, fax 0245/778121, e-mail mirela_budascu@yahoo.com</t>
  </si>
  <si>
    <t>24,84 KM TOTAL DRUMURI COMUNALE SI ULITE SATESTI</t>
  </si>
  <si>
    <t>3,44</t>
  </si>
  <si>
    <t xml:space="preserve">TELEKOM </t>
  </si>
  <si>
    <t>APROXIMATIV 30</t>
  </si>
  <si>
    <t>RESURSE FINANCIARE INSFICIENTE</t>
  </si>
  <si>
    <t>FONDURI INSUFICIENTE PENTRU DOTAREA ACESTORA LA STANDARDE EUROPENE</t>
  </si>
  <si>
    <t>rea</t>
  </si>
  <si>
    <t xml:space="preserve">8 PENSIUNI </t>
  </si>
  <si>
    <t>POSIBILITATEA ATRAGERII DE FONDURI NERAMBURSABILE PENTRU DEZVOLTAREA TURSIMULUI LOCAL</t>
  </si>
  <si>
    <t>2020/05/21 2:49:10 p.m. GMT+3</t>
  </si>
  <si>
    <t>STOICA NICOLAE, PRIMAR, 0760265975, primaria.visinesti@gmail.com</t>
  </si>
  <si>
    <t>DRAGU ELENA AMALIA, 0760265963, primaria.visinesti@gmail.com</t>
  </si>
  <si>
    <t>Strategia de dezvoltare a comunei 2014-2020</t>
  </si>
  <si>
    <t>Modernizare drumuri locale PNDL+buget local</t>
  </si>
  <si>
    <t>13 km</t>
  </si>
  <si>
    <t>Numarul mic de locuitori.</t>
  </si>
  <si>
    <t xml:space="preserve">PNDL III, GAL </t>
  </si>
  <si>
    <t>Bugetul local mic pentru cofinantare si intocmire documentatii tehnice accesare fonduri.</t>
  </si>
  <si>
    <t>Extindere gaze naturale, alimentare cu apa, canalizare, iluminat.</t>
  </si>
  <si>
    <t>Eextindere gaze naturale 13 km, modernizare drumuri 13 km, modernizare iluminat strazile secundare.</t>
  </si>
  <si>
    <t>ADI DESEURI</t>
  </si>
  <si>
    <t xml:space="preserve">NU </t>
  </si>
  <si>
    <t>Ministerul Mediului Apelor si Padurilor, Compania Nationala de Investitii</t>
  </si>
  <si>
    <t>Fondurile insuficiente</t>
  </si>
  <si>
    <t>Punerea in siguranta a drumurilor unice de acces care gospodariile locuitorilor, dar si a locuintelor acestora.</t>
  </si>
  <si>
    <t>Nu ofera suficiente locuri de munca.</t>
  </si>
  <si>
    <t>Alocare de fonduri guvernamentale intreprinderilor</t>
  </si>
  <si>
    <t>Industria</t>
  </si>
  <si>
    <t>Accesul rapid catre marile orase.</t>
  </si>
  <si>
    <t>Existenta partiala a utilitatiilor.</t>
  </si>
  <si>
    <t>Plan urbanistic general</t>
  </si>
  <si>
    <t>Implicare activa la solicitarile adresate.</t>
  </si>
  <si>
    <t>Utilitatile, pozitia geografica, calitatea aerului.</t>
  </si>
  <si>
    <t>Lipsa industriei.</t>
  </si>
  <si>
    <t>Turism rural</t>
  </si>
  <si>
    <t>Reabilitare si modernizare Scoala Gimnaziala Visinesti</t>
  </si>
  <si>
    <t>Strategia de dezvoltare a comnei 2014-2020</t>
  </si>
  <si>
    <t>Crearea de locuri de munca.</t>
  </si>
  <si>
    <t>Au beneficiat de fonduri europene pentru dotarea cu echipamente IT</t>
  </si>
  <si>
    <t>Scaderea numarului de elevii.</t>
  </si>
  <si>
    <t>Desfiintarea scoliilor.</t>
  </si>
  <si>
    <t>Reabilitare cladirilor foarte vechi.</t>
  </si>
  <si>
    <t>Dispensar</t>
  </si>
  <si>
    <t>Posibilitatea existentei unui parteneriat public privat.</t>
  </si>
  <si>
    <t>Personal medical insuficient</t>
  </si>
  <si>
    <t>Extindere dispensar.</t>
  </si>
  <si>
    <t xml:space="preserve"> Nu sunt Initiative particulare legate de prelucrarea unor produse.</t>
  </si>
  <si>
    <t>Dificultatea in accesare fonduri.</t>
  </si>
  <si>
    <t>Sprijinirea oricaror investitori si a cetatenilor.</t>
  </si>
  <si>
    <t>Inexistenta investitorilor privati.</t>
  </si>
  <si>
    <t xml:space="preserve">Grupul de Actiune Locala Dealurile Sultanului </t>
  </si>
  <si>
    <t>Inexistenta unei promovari a zonei.</t>
  </si>
  <si>
    <t>Extindere retea gaze naturale, alimentare cu apa si canalizare si iluminat</t>
  </si>
  <si>
    <t>Strategia de dezvoltare locala 2014-2020, HCL 3/31.01.2014</t>
  </si>
  <si>
    <t>Modernizare drumuri locale, modernizare iluminat public.</t>
  </si>
  <si>
    <t>Asociatia Comunelor din Romania</t>
  </si>
  <si>
    <t>Cofinantarile prea mari pentru a sustine proiectele.</t>
  </si>
  <si>
    <t>Resurse umane.</t>
  </si>
  <si>
    <t>Cladiri.</t>
  </si>
  <si>
    <t>Migratia.</t>
  </si>
  <si>
    <t>Infrastructura.</t>
  </si>
  <si>
    <t>2020/05/21 3:01:23 p.m. GMT+3</t>
  </si>
  <si>
    <t>Iordache Florin - Primar, tel/fax:0245232031, e-mail:relatii@primariamotaieni.ro</t>
  </si>
  <si>
    <t>Iordache Florin - Primar, tel. 0735857225, e-mail:relatii@primariamotaieni.ro</t>
  </si>
  <si>
    <t>Membrii ai ADI transport Pucioasa</t>
  </si>
  <si>
    <t>0,7 km</t>
  </si>
  <si>
    <t>UPS Romania</t>
  </si>
  <si>
    <t>Lipsa finantarii</t>
  </si>
  <si>
    <t>Modernizare DN71 Bildana - Sinaia</t>
  </si>
  <si>
    <t>Identificarea surselor de finantare</t>
  </si>
  <si>
    <t xml:space="preserve">Colectarea selectiva a deseurilor;
Interzicerea taierilor de paduri;
Regularizare si igienizare cursuri rauri </t>
  </si>
  <si>
    <t xml:space="preserve"> Poluarea de la fabricile din zona</t>
  </si>
  <si>
    <t>Impadurirea terenurilor private degradate</t>
  </si>
  <si>
    <t>Reducerea emisiilor poluante de la fabricile din zona</t>
  </si>
  <si>
    <t>Colectarea selectiva a deseurilor, etc.</t>
  </si>
  <si>
    <t>Strategia Asociatiei de Dezvoltare Intercomunitara "Management integrat al deseurilor in jud D-ta"</t>
  </si>
  <si>
    <t>Pe raza comunei nu exista IMM-uri</t>
  </si>
  <si>
    <t>Creeaza locuri de munca</t>
  </si>
  <si>
    <t>Crearea de spatii de productie</t>
  </si>
  <si>
    <t>Industria cimentului</t>
  </si>
  <si>
    <t>Existenta caii ferate si DN 71</t>
  </si>
  <si>
    <t>Lipsa fortei de munca</t>
  </si>
  <si>
    <t>Planul  de urbanism general</t>
  </si>
  <si>
    <t>Alocari financiare si consultanta</t>
  </si>
  <si>
    <t>Relieful: zona de deal si de munte</t>
  </si>
  <si>
    <t>Farmitarea proprietatilor</t>
  </si>
  <si>
    <t>Reabilitare Scoala Generala Motaieni</t>
  </si>
  <si>
    <t>Compartimentul de asistenta sociala din cadrul Primariei Motaieni</t>
  </si>
  <si>
    <t>Existenta unui spatiu disponibil</t>
  </si>
  <si>
    <t>Dificultati in accesarea obtinerii finantarii</t>
  </si>
  <si>
    <t>Identificarea persoanelor vulnerabile</t>
  </si>
  <si>
    <t>Gadinita;Scoala primara</t>
  </si>
  <si>
    <t>Nu, deoarece numarul populatiei scolare este in declin accelerat</t>
  </si>
  <si>
    <t>Numarul redus de elevi</t>
  </si>
  <si>
    <t>Atragerea de cadre didactice bine pregatite</t>
  </si>
  <si>
    <t>Migratia  populatiei scolare catre orasele invecinate</t>
  </si>
  <si>
    <t>Cresterea numarului de elevi</t>
  </si>
  <si>
    <t>Lipsa unei unitati sanitare moderne</t>
  </si>
  <si>
    <t>Infiintarea unui cabinet stomatologic</t>
  </si>
  <si>
    <t>mai mult de 3</t>
  </si>
  <si>
    <t>Lipsa dotarilor</t>
  </si>
  <si>
    <t>Populatia imbatranita</t>
  </si>
  <si>
    <t>Asocierea fermierilor</t>
  </si>
  <si>
    <t>Nu exista</t>
  </si>
  <si>
    <t>Nu este cazul</t>
  </si>
  <si>
    <t>A.D.I."Managenent integrat al deseurilor in judetul Dambovita"
A.D.I. apa
A.D.I. Transport Pucioasa</t>
  </si>
  <si>
    <t xml:space="preserve">
Lipsa cofinantarii
Dificultati in obtinerea avizelor si acordurilor</t>
  </si>
  <si>
    <t>Cladiri</t>
  </si>
  <si>
    <t>Scaderea demografica</t>
  </si>
  <si>
    <t>Dezvoltarea infrastructurii</t>
  </si>
  <si>
    <t>2020/05/21 3:48:58 p.m. GMT+3</t>
  </si>
  <si>
    <t>BREBEANU GHEORGHE, PRIMAR, 0245/234003, primaria.runcu@yahoo.com</t>
  </si>
  <si>
    <t>Vodafone, Digi, UPC</t>
  </si>
  <si>
    <t>Locuitori ai comunei care nu beneficiaza de strazi asfaltate, insuficienta infrastructurilor de baza(socio-medical), nu exista canalizare</t>
  </si>
  <si>
    <t>Surse de finantare pentru proiecte, reforma sistemului sanitar, tehnici moderne de educatie,</t>
  </si>
  <si>
    <t>Surse financiare insuficiente pentru dezvoltarea infrastructurii, lipsa investitiilor in infrastructura de baza poate avea efecte negative asupra atractivitatii zonei, inexistenta unor investitii prompte in infrastructura utilitara poate avea ca efect depopularea zonei, subfinantarea sistemului sanitar</t>
  </si>
  <si>
    <t>Infrastructura de drumuri, infrastructura tehnico-edilitara, gestionarea deseurilor , infrastructura sociala</t>
  </si>
  <si>
    <t>Modernizare drumuri locale, Modernizare si extindere dispensar medical rural</t>
  </si>
  <si>
    <t>Primaria, prin Serviciul Specializat</t>
  </si>
  <si>
    <t>Taierea padurilor</t>
  </si>
  <si>
    <t>Atragerea de fonduri europene</t>
  </si>
  <si>
    <t>taierea padurilor</t>
  </si>
  <si>
    <t>Depoluarea mediului (apa, sol), preventia mediului, plantare arbori</t>
  </si>
  <si>
    <t>Nu avem relatii</t>
  </si>
  <si>
    <t>comert</t>
  </si>
  <si>
    <t>reabilitare si modernizare camin cultural, construire gradinita</t>
  </si>
  <si>
    <t>slab</t>
  </si>
  <si>
    <t>Scaderea numarului de prescolari si elevi</t>
  </si>
  <si>
    <t>Starea fizica a dispensarului, lipsa dotarilor</t>
  </si>
  <si>
    <t>Imbatrinirea populatiei si migrarea fortei de munca, cresterea costurilor asistentei medicale</t>
  </si>
  <si>
    <t>Modernizarea si dotarea dispensarului</t>
  </si>
  <si>
    <t>Modernizarea si reabilitarea dispensarului medical rural</t>
  </si>
  <si>
    <t>Lipsa fondurilor si investitiilor</t>
  </si>
  <si>
    <t>Multe formalitati</t>
  </si>
  <si>
    <t>2020/05/22 12:37:18 p.m. GMT+3</t>
  </si>
  <si>
    <t>NEACSU GHEORGHE -PRIMAR - 0372901927/0372000185, pietraridambovita@yahoo.com</t>
  </si>
  <si>
    <t>NEAGOE PAULA - consilier achizitii publice, 0769041934, paula.neagoe@yahoo.com</t>
  </si>
  <si>
    <t>Modernizare drumuri comuna Pietrari , judetul Dambovita (sursa de finantare Buget local si Consiliul Judetean Dambovita) , Asfaltare drum comunal Valea Campului , judetul Dambovita (Sursa de finantare AFIR si Buget Local ).</t>
  </si>
  <si>
    <t>Fonduri insuficiente in bugetul local</t>
  </si>
  <si>
    <t>Accesare aunor noi proiecte de investitii si crearea unor noi locuri de munca.</t>
  </si>
  <si>
    <t>Lipsa personal specializat in accesarea de proiecte europene</t>
  </si>
  <si>
    <t>Modernizarea tuturor strazilor comunei Pietrari.</t>
  </si>
  <si>
    <t>Creaza locuri de munca .</t>
  </si>
  <si>
    <t>Parteneriate in vederea realizarii infrastructurii rutiere.</t>
  </si>
  <si>
    <t>Reabilitare scoala gimnaziala Pietrari</t>
  </si>
  <si>
    <t>Primaria Comunei prin asistentul social</t>
  </si>
  <si>
    <t>Modernizata in anul 2016</t>
  </si>
  <si>
    <t>abandonul scolar</t>
  </si>
  <si>
    <t xml:space="preserve">Modernizarea salii de informatica </t>
  </si>
  <si>
    <t>lipsa unui spatiu adecvat pentru medicul de familie</t>
  </si>
  <si>
    <t>lipsa spatiu modern pentru desfasurarea activitatii unui cadru medical</t>
  </si>
  <si>
    <t xml:space="preserve">construirea unui dispensar </t>
  </si>
  <si>
    <t>lipsa unei piete pentru comercilaizarea de produse agricole</t>
  </si>
  <si>
    <t>abandonarea terenurilor</t>
  </si>
  <si>
    <t>Asfaltare drum comunal Valea Campului, Modernizare drumuri de interes local in comuna Pietrari , judetul dambovita, Modernizare drumuri de interes local pe teritoriu ADI  Vulcana Bai Pietrari</t>
  </si>
  <si>
    <t>ADI VULCANA BAI -PIETRARI</t>
  </si>
  <si>
    <t>Birocratie in toate domeniile .</t>
  </si>
  <si>
    <t xml:space="preserve">Imbatranirea populatiei </t>
  </si>
  <si>
    <t>terenuri</t>
  </si>
  <si>
    <t>Infrastructura , iluminat public</t>
  </si>
  <si>
    <t>2020/05/22 4:10:48 p.m. GMT+3</t>
  </si>
  <si>
    <t>Vlad Ion- Primar- tel:0245.717.502, fax: 0245.717.434</t>
  </si>
  <si>
    <t>Pitulice Constantin- responsabil urbanism- 0245. 717.502</t>
  </si>
  <si>
    <t>8,2 km</t>
  </si>
  <si>
    <t>Puncte slabe: lipsa canalizarii, drumuri de exploatare nepietruite</t>
  </si>
  <si>
    <t>Proiect de canalizare si proiect drumuri de exploatare</t>
  </si>
  <si>
    <t>Probleme de sanatate care pot aparea in randul locuitorilor si afectarea eficientei activitatilor agricole</t>
  </si>
  <si>
    <t>Canalizare, modernizare drumuri agricole</t>
  </si>
  <si>
    <t>Proiect de canalizare in lucru</t>
  </si>
  <si>
    <t>Canalizarea</t>
  </si>
  <si>
    <t xml:space="preserve">Proiect de canalizare </t>
  </si>
  <si>
    <t>Infiltrarea apelor uzate in sol care pot duce la afectarea zonelor agricole</t>
  </si>
  <si>
    <t>Proiect de canalizare</t>
  </si>
  <si>
    <t>Asigurarea locurilor de munca</t>
  </si>
  <si>
    <t xml:space="preserve">Publicitate </t>
  </si>
  <si>
    <t>Agricultura, comert, servicii</t>
  </si>
  <si>
    <t>In ceea ce priveste agricultura solul este fertil, climat benefic agriculturii, panza freatica este la suprafata</t>
  </si>
  <si>
    <t>Nu exista spatii de colectare a legumelor, nu exista asociatii de agricultori si nu exista cooperare intre persoane</t>
  </si>
  <si>
    <t>Sprijin financiar</t>
  </si>
  <si>
    <t>Alimentarea cu apa, alimentarea cu gaze naturale si calitatea solului</t>
  </si>
  <si>
    <t>Turismul, lipsa canalizarii si poluarea chimica</t>
  </si>
  <si>
    <t>Elaborarea unui nou PUG</t>
  </si>
  <si>
    <t xml:space="preserve">Reabilitare si consolidare Scoala Nr.1 Lunguletu, Reabilitare si consolidare Scoala Nr. 2 Lunguletu, Reabilitare Gradinita Nr.1 si Gradinita Nr.2 Lunguletu </t>
  </si>
  <si>
    <t>Asistenta sociala in cadrul Primariei comunei Lunguletu</t>
  </si>
  <si>
    <t>Nu exista persoane fara locuinta, nu exista persoane de etnie roma</t>
  </si>
  <si>
    <t>Lipsa unui centru de batrani</t>
  </si>
  <si>
    <t>Infiintarea unui centru de batrani</t>
  </si>
  <si>
    <t>Infiintarea de gradinite cu program prelungit</t>
  </si>
  <si>
    <t>Gradul de digitalizare partial</t>
  </si>
  <si>
    <t>Accesul copiilor la diferite activitati culturale</t>
  </si>
  <si>
    <t>Existenta scolilor si existenta gradinitelor</t>
  </si>
  <si>
    <t>Lipsa aparaturii</t>
  </si>
  <si>
    <t>Mai mult personal medical si aparatura necesara</t>
  </si>
  <si>
    <t>Aparatura necesara</t>
  </si>
  <si>
    <t>Modernizare dispensar uman</t>
  </si>
  <si>
    <t>Lipsa asocierilor</t>
  </si>
  <si>
    <t>Lipsa spatiilor de desfacere</t>
  </si>
  <si>
    <t>Asocierea agricultorilor</t>
  </si>
  <si>
    <t>Pensiune turistica 1</t>
  </si>
  <si>
    <t>Lipsa promovarii</t>
  </si>
  <si>
    <t>GAL Titu</t>
  </si>
  <si>
    <t>Lipsa spatiilor de prelucrare si depozitare a produselor agricole</t>
  </si>
  <si>
    <t>Terenuri, forta de munca</t>
  </si>
  <si>
    <t>Realizare de canalizare, asfaltare drumuri agricole</t>
  </si>
  <si>
    <t>2020/05/22 4:20:48 p.m. GMT+3</t>
  </si>
  <si>
    <t>TELEKOM</t>
  </si>
  <si>
    <t>NU AM CUNOSTINTA</t>
  </si>
  <si>
    <t>EXTINDEREA ZONEI INUNDABILE</t>
  </si>
  <si>
    <t xml:space="preserve">REGULARIZAREA ALBIEI RAULUI DAMBOVITA </t>
  </si>
  <si>
    <t xml:space="preserve">1. REGULARIZARE ALBIE RAU    DAMBOVITA PE RAZA COMUNEI   TATARANI, JUDETUL DAMBOVITA
</t>
  </si>
  <si>
    <t>STRATEGIA DE DEZVOLTARRE</t>
  </si>
  <si>
    <t>NU SUNT INREGISTRATE IMM-URI IN LOCALITATE</t>
  </si>
  <si>
    <t>FURNIZAREA LOCURILOR DE MUNCA PENTRU POPULATIE SI DEZVOLTAREA JUDETULUI DIN PUNCT DE VEDERE ECONOMIC</t>
  </si>
  <si>
    <t>COMERTUL , AGRO-TURISMUL, SOCIETATEA INFORMATIONALA</t>
  </si>
  <si>
    <t>ZOOTEHNIA, EXPLOATAREA LEMNULUI, AGRICULTURA</t>
  </si>
  <si>
    <t>NU  AM CUNOSTINTA</t>
  </si>
  <si>
    <t>PUG-UL COMUNEI</t>
  </si>
  <si>
    <t>ONG-uri pe domenii specifice</t>
  </si>
  <si>
    <t xml:space="preserve">PROPUNEREA SI INTOCMIREA UNOR DOCUMENTATII CARE SA ATRAGA ELIGIBILITATEA PROIECTELOR </t>
  </si>
  <si>
    <t>REABILITARE,  MODERNIZARE, EXTINDERE SI DOTARE SCOLI IN SATELE TATARANI SI CAPRIORU SI GRADINITA IN SATUL TATARANI, RReabilitare, modernizare si dotare camine culturale in satele Gheboieni si Priboiu</t>
  </si>
  <si>
    <t>Strategia de dezvoltare locala</t>
  </si>
  <si>
    <t>COMPARTIMENTUL DE ASISTENTA SOCIALA DIN CADRUL PRIMARIEI</t>
  </si>
  <si>
    <t>POSIBILITATEA CONCESIONARII UNOR CLADIRI  APARTINAND UAT</t>
  </si>
  <si>
    <t>CRESTERA GRADULUI DE NEOCUPARE A FORTEI DE MUNCA, ADANCIREA  GRADULUI DE SARACIRE A POPULATIEI,</t>
  </si>
  <si>
    <t>CREAREA UNOR NOI LOCURI DE MUNCA</t>
  </si>
  <si>
    <t>NU EXISTA</t>
  </si>
  <si>
    <t>STRATEGIA DE DEZVOLTARE</t>
  </si>
  <si>
    <t>NU ESTE CAZUL</t>
  </si>
  <si>
    <t>EXISTA DOTARI UZUALE</t>
  </si>
  <si>
    <t>NU CUNOSC</t>
  </si>
  <si>
    <t>VIOLENTA IN SCOLI</t>
  </si>
  <si>
    <t>INFRASTRUCTURA DE UTILITATI INCOMPLETA</t>
  </si>
  <si>
    <t xml:space="preserve">IMBATRANIREA POPULATIEI </t>
  </si>
  <si>
    <t>INFIINTAREA UNORR STRUCTURI ASOCIATIVE</t>
  </si>
  <si>
    <t>NU STIU</t>
  </si>
  <si>
    <t>STRATEGIA DE DEZVOLTARE LOCALA 2014-2020</t>
  </si>
  <si>
    <t>BIROCRATIA</t>
  </si>
  <si>
    <t xml:space="preserve">Resurse furnizate de domeniul  agriculturii  </t>
  </si>
  <si>
    <t>LIPSA INVESTITORILOR</t>
  </si>
  <si>
    <t>AGRO-TURISM</t>
  </si>
  <si>
    <t>SOMAJUL, POPULATIE IMBATRANITA</t>
  </si>
  <si>
    <t>DEZVOLTAREA INFRASTRUCTURII DE UTILITATI-RETEA DE GAZE NATURALE SI DE CANALIZARE</t>
  </si>
  <si>
    <t>2020/05/25 11:50:35 a.m. GMT+3</t>
  </si>
  <si>
    <t xml:space="preserve">PETRE FLORIN- PRIMAR </t>
  </si>
  <si>
    <t>PETRE FLORIN - PRIMAR</t>
  </si>
  <si>
    <t xml:space="preserve">      7,3 KM</t>
  </si>
  <si>
    <t>LIPSA CANALIZARII SI A APEI CURENTE.</t>
  </si>
  <si>
    <t>...</t>
  </si>
  <si>
    <t>NU SUNT .</t>
  </si>
  <si>
    <t>CONTRIBUIE LA DEZVOLATAREA COMUNEI</t>
  </si>
  <si>
    <t>CENTRU COMERCIAL</t>
  </si>
  <si>
    <t xml:space="preserve">AGRICULTURA, ZOOTEHNIA,DEZVOLTARE IMOBILIARA </t>
  </si>
  <si>
    <t>AGRICULTURA SI ZOOTEHNIA</t>
  </si>
  <si>
    <t>MEDIU PROPICE PENTRU AGRICULTURA, ZOOTEHNIE, PISCICULTURA SI DEZVOLTARE IMOBILIARA(LOCUINTE SI CARTIERE REZIDENTIALE IN APROPIEREA BUCURESTIULUI)</t>
  </si>
  <si>
    <t>1LIPSA INFRASTRUCTURII IN ZONE MARGINASE</t>
  </si>
  <si>
    <t>FOARTE BUN</t>
  </si>
  <si>
    <t>PUG, PUZ, POD</t>
  </si>
  <si>
    <t>LIPSA CADSTRELOR GENERALE, LIPSA PUG/PUZ ACTUALIZAT</t>
  </si>
  <si>
    <t>DEZVOLTARE INFRASTRUCTURA, DRUMURI SI CAI DE ACCES, CANALIZARE, GAZE COCANI</t>
  </si>
  <si>
    <t>SALA DE SPORT CREVEDIA SCOALA GIMNAZIALA CREVEDIA</t>
  </si>
  <si>
    <t xml:space="preserve">COMPARTIMENT ASISTENTA SOCIALA SI CAMINE DE BATRANI, FUNDATIA CASA MARTA </t>
  </si>
  <si>
    <t>MARIREA NR DE POSTURI, INSTITUTII ABILITATE FUNDATII NONPROFIT</t>
  </si>
  <si>
    <t>SARACIE, SOMAJ</t>
  </si>
  <si>
    <t>GRIJA FATA DE CETATEAN , O BUNA EVIDENTA A PERSOANELOR ASISTATE SOCIAL SI FARA VENIT</t>
  </si>
  <si>
    <t>SALA DE SPORT CREVEDIA MULTIFUNCTIONALA</t>
  </si>
  <si>
    <t>microbuz scolar;transport in comun;pe jos</t>
  </si>
  <si>
    <t>BUN</t>
  </si>
  <si>
    <t>SATELE MARGINASE</t>
  </si>
  <si>
    <t xml:space="preserve">LICEU, SCOALA PROFESIONALA </t>
  </si>
  <si>
    <t>MIGRAREA ELEVILOR LA SCOALA DIN ORASUL VECIN</t>
  </si>
  <si>
    <t>INFORMATIZARE SI ACESULL TUTUROR COPIILOR (ADAPTAREA PENTRU CEI CU DIZABILITATI)</t>
  </si>
  <si>
    <t>MODERNIZAREA SCOLILOR DIN LOCALITATE, TRANSPORT ELEVI, SALA DE SPORT</t>
  </si>
  <si>
    <t>SPRIJINIREA MEDICULUI DE FAMILIE IN DIGITALIZAREA BOLNAVILOR SI INREGISTRAREA IN REGISTRUL CASEI DE SANATATE</t>
  </si>
  <si>
    <t xml:space="preserve">4 DOCTORI SI TREI ASISTENTE MEDICALE </t>
  </si>
  <si>
    <t>INFRASTRUCTURA LIPSA SPITAL</t>
  </si>
  <si>
    <t>MARIREA NUMARULUI DE CADRE CALIFICATE</t>
  </si>
  <si>
    <t>NR MIC DE CADRE MEDICALE</t>
  </si>
  <si>
    <t>CONCESIONAREA SPATIILOR CATRE DOCTORII DE FAMILIE</t>
  </si>
  <si>
    <t>LIPSA DE INFRASTRUCTURA</t>
  </si>
  <si>
    <t xml:space="preserve">ZONA FARA SISTEM DE IRIGATII </t>
  </si>
  <si>
    <t>CANALIZARE, APA CURENTA , GAZE NATURALE</t>
  </si>
  <si>
    <t>HOTEL GOLDEN PLUM , PISCINA , 100 LOCURI</t>
  </si>
  <si>
    <t xml:space="preserve">LIPSA DE VESTIGII ISTORICE SI PROMOVAREA MONUMENTELOR , BISERICA SAMUCASI, STEJARUL SECULAR,  CALEA DARZEI , MONUMENTUL EROILOR </t>
  </si>
  <si>
    <t>PESCUIT, TURISM HOTELIER</t>
  </si>
  <si>
    <t>DEZVOLTARE IMOBILIARA</t>
  </si>
  <si>
    <t xml:space="preserve">AUTOBUZ SCOLAR, SALA DE SPORT, DRUM COMUNAL 
</t>
  </si>
  <si>
    <t>ASOCIATIA COMUNELOR A JUDETULUI DAMBOVITA</t>
  </si>
  <si>
    <t xml:space="preserve">LIPSA PERSONAL CALIFICAT </t>
  </si>
  <si>
    <t xml:space="preserve">NATURALE </t>
  </si>
  <si>
    <t xml:space="preserve">LIPSA  INFRASTRUCTURA </t>
  </si>
  <si>
    <t xml:space="preserve">TERENURI, CLADIRI </t>
  </si>
  <si>
    <t>SOMAJ, LIPSA PERSONAL CALIFICAT</t>
  </si>
  <si>
    <t>DEZVOLTAREA INFRASTRUCTURII LOCALE, DIGITALIZAREA SERVICIILOR</t>
  </si>
  <si>
    <t>2020/05/25 12:14:47 p.m. GMT+3</t>
  </si>
  <si>
    <t xml:space="preserve">Marinescu Aurel, primar UAT Hulubesti, tel/fax 0245708600, email primaria.hulubesti@yahoo.com </t>
  </si>
  <si>
    <t>Zamfira Sorin, secretar general UAT Hulubesti, tel- 0769041921, fax 0245708600, email sorinzamfira76@gmail.com</t>
  </si>
  <si>
    <t xml:space="preserve">1. Modernizare DC 104 B in satul Butoiu de Sus, comuna Hulubesti, judetul Dambovita- sursa de finantare buget local (asociere cu judetul Dambovita prin Consiliul Judetean Dambovita- buget: 1.324.381,00 lei, fara TVA
2. Reabilitare, extindere cu centrala termica si dotare gradinita existenta P+1, comuna Hulubesti, judetul Dambovita- sursa fonduri externe nerambursabile POR 2014-2020, buget: 1.468.622.72 lei fara TVA
</t>
  </si>
  <si>
    <t>5,36</t>
  </si>
  <si>
    <t>Situatia infrastructurii rutiere a drumurilor comunale, Scoala Gimnaziala nr. 1 Hulubesti necesita reabilitare</t>
  </si>
  <si>
    <t>Nu cunosc</t>
  </si>
  <si>
    <t>Reabilitare drumuri comunale, infiintare retea de gaze naturale, reabilitare Scoala Gimnaziala nr. 1 Hulubesti, reabilitare Camin cultural Hulubesti, infiintare baza sportiva</t>
  </si>
  <si>
    <t>Exista documentatie tehnica pentru : 1.Modernizare DC 104 A in satul Butoiu de Jos, comuna Hulubesti, judetul Dambovita, 2. Modernizare DC 97 Hulubesti-Magura-judetul Dambovita; 3. Reabilitare, modernizare, extindere si dotare Camin cultural Hulubesti .</t>
  </si>
  <si>
    <t>Nu exista IMM-uri in localitate</t>
  </si>
  <si>
    <t>La nivel local nu exista .</t>
  </si>
  <si>
    <t>La nivel local nu exista</t>
  </si>
  <si>
    <t xml:space="preserve">Implicarea acestora pentru finantarea investitiilor </t>
  </si>
  <si>
    <t>Exista PUG, exista corespondenta intre planuri, este in lucru noul PUG</t>
  </si>
  <si>
    <t>PUG in lucru</t>
  </si>
  <si>
    <t>Primaria comunei Hulubesti prin compartimentul de asistenta sociala</t>
  </si>
  <si>
    <t>Infiintare unui centru pentru ingrijirea persoanelor vulnerabile</t>
  </si>
  <si>
    <t>Da, Scoala Gimnaziala nr. 1 Hulubesti necesita reabilitare si extindere</t>
  </si>
  <si>
    <t>Suficient desfasurarii activitatii didactice</t>
  </si>
  <si>
    <t>Starea cladirilor unitatilor de invatamant, mobilierului si a echipamentelor informatice</t>
  </si>
  <si>
    <t xml:space="preserve">Existenta imobilelor </t>
  </si>
  <si>
    <t>Abandonul scolar</t>
  </si>
  <si>
    <t>Reabilitarea si extinderea cladirii Scolii Gimnaziale nr. 1 Hulubesti</t>
  </si>
  <si>
    <t>Exista in derulare un proiect finantat prin POR 2014-2020 privind Reabilitarea, extinderea cu centrala termica si dotare gradinita existenta P+1, Hulubesti</t>
  </si>
  <si>
    <t>Infiintare cabinet stomatologic</t>
  </si>
  <si>
    <t>Posibilitatea renovarii cladirii Dispensarului Uman</t>
  </si>
  <si>
    <t>Nu sunt constituite asociatii de fermieri, ferme de familie, societati agricole</t>
  </si>
  <si>
    <t>Imbatranirea populatiei, lipsa de interes a tinerilor in domeniul agricol</t>
  </si>
  <si>
    <t>Constituirea asociatiilor de producatori</t>
  </si>
  <si>
    <t>Strategia de dezvoltare locala 2015-2020 COMUNA HULUBESTi, aprobata prin HCL nr. 23/14.09.2015</t>
  </si>
  <si>
    <t>1. Modernizare DC 96 Magura-Hulubesti, 3,5 km
2. Achizitie utilaj pentru comuna Hulubesti
3.Reabilitare, extindere cu centrala termica si dotare Gradinita existenta P+1- in faza de licitatie executie lucrari
4. Modernizare DC 104 B in sat Butoiu de Sus, comuna Hulubesti- in curs de executie
5. Infiintare retea de canalizare si statie de epurare in comuna Hulubesti, judetul Dambovita</t>
  </si>
  <si>
    <t>Bugetul local este limitat si cu greu reusim sa asiguram cofinantarea.</t>
  </si>
  <si>
    <t xml:space="preserve">1.Resurse agricole: teren arabil- 850 ha, pasune- 705 ha, paadure-3800 ha, livezi-280 ha. 
2. Infrastructura de utilitati: electricitate, canalizare, apa potabila, telefonie fixa, telefonie mobila, internet, tv cablu
3. Sanatate- 2 cabinete medicale individuale
4. Educatie- Scoala Gimnaziala nr. 1 Hulubesti, Gradinita Hulubesti, Gradinita Magura, Gradinita Butoiu de Jos, Gradinita Butoiu de Sus </t>
  </si>
  <si>
    <t>Conditiile tehnice precare a drumurilor locale, declinul industriei traditionale, ponderea scazuta a tehnologiilor moderne utilizate in agricultura, scaderea populatiei active si ocupate</t>
  </si>
  <si>
    <t>Potential ridicat de dezvoltare al turismului, extinderea retelei de transport</t>
  </si>
  <si>
    <t>1. Reabilitare, modernizare, extindere si dotare camin cultural in comuna Hulubesti
2. Reabilitare, modernizare, extindere si dotarea Scoala Gimnaziala nr. 1 Hulubesti
3. Modernizare drumuri comunale in comuna Hulubesti
4. Reabilitare si modernizare sediu Dispensar Uman in comuna Hulubesti
5. Infiintare baza sportiva multifunctionala in comuna Hulubesti
6. Infiintare teren de fotbal in comuna Hulubesti
7. Amenajare si dotare Targ saptamanal in comuna Hulubesti
8. Dotarea SVSU HULUBESTI cu utilaje si accesorii
9.Infiintare Centru de zi pentru persoanele vulnerabile.
10. infiintare retea distributie gaze naturale.
11. Extindere retea de apa si canalizare .
12. Reabilitarea unitatilor de cult religios</t>
  </si>
  <si>
    <t>2020/05/25 2:03:00 p.m. GMT+3</t>
  </si>
  <si>
    <t>Georgescu George -primar,tel/fax : 0245243641/0245243643,E-mail:primaria.produlesti@yahoo.com</t>
  </si>
  <si>
    <t>agricultura ecologica</t>
  </si>
  <si>
    <t>managementul deseurilor defectuos</t>
  </si>
  <si>
    <t>colectarea selectiva a deseurilor menajere si agricultura ecologica</t>
  </si>
  <si>
    <t>dezvoltarea industriei</t>
  </si>
  <si>
    <t>agricultura,comert</t>
  </si>
  <si>
    <t>Planul Urbanistic General al comunei</t>
  </si>
  <si>
    <t>Reabilitare Scoala generala</t>
  </si>
  <si>
    <t>Unitati de invatamant prescolar/gimnazial cu sisteme asistive destinate integrarii copiilor cu dizabilitati in invatamantul de masa</t>
  </si>
  <si>
    <t>Numarul redus de copii</t>
  </si>
  <si>
    <t>desfiintarea scolilor din cauza nr. redus de copii</t>
  </si>
  <si>
    <t>dotarea cu calculatoare performante</t>
  </si>
  <si>
    <t>2 medici,2 asistente medicale si 2 asistenti farmacie</t>
  </si>
  <si>
    <t>Cladirea veche  si dotarea</t>
  </si>
  <si>
    <t>Fenomenele meteorologice:seceta,grindina</t>
  </si>
  <si>
    <t>NU stiu</t>
  </si>
  <si>
    <t>Strategia de dezvoltare locala 2014 - 2020</t>
  </si>
  <si>
    <t>Modernizare prin asfaltare strazi, Amenajare teren public de sport,</t>
  </si>
  <si>
    <t>ADI Deseuri,ADI Apa</t>
  </si>
  <si>
    <t>inexistenta canalizare(care va fi rezolvata),lipsa obiective turistice</t>
  </si>
  <si>
    <t>2020/05/25 2:50:20 p.m. GMT+3</t>
  </si>
  <si>
    <t>Alecu Niculae,Primar,0245721101,0723252436,primaria_odobesti@yahoo.com</t>
  </si>
  <si>
    <t>Anghel Vasile,secretar general comuna,0245721101,0732406121,
primaria_odobesti@yahoo.com</t>
  </si>
  <si>
    <t>5200 locuitori</t>
  </si>
  <si>
    <t>Strategia de dezvoltare locala a comunei  2014-2020</t>
  </si>
  <si>
    <t>25 km</t>
  </si>
  <si>
    <t>Resurse financiare la nivel local insuficiente pentru sustinerea/promovarea unor 
investitii;</t>
  </si>
  <si>
    <t>Strategia de dezvoltare locala 2014-2020</t>
  </si>
  <si>
    <t xml:space="preserve">ï‚§ Conservarea si intretinerea mediului natural;
ï‚§ Lucrari de regularizare a albiei raurilor si paraurilor  si aparari de maluri;
ï‚§ Informarea locuitorilor comunei asupra consecintelor produse de deversarea apelor 
       uzate in locuri neamenajate; 
ï‚§ Conservarea calitatii mediului pentru a preintampina consecintele negative asupra lui;
ï‚§ Folosirea cu masura a resurselor de apa;
</t>
  </si>
  <si>
    <t>Pot crea modele de succes,atractive si stimulative  pentru alti agenti economici</t>
  </si>
  <si>
    <t>Stimularea comertului electronic</t>
  </si>
  <si>
    <t>transport,comert,agricultura</t>
  </si>
  <si>
    <t>cresterea animalelor,comercializare produse agricole</t>
  </si>
  <si>
    <t>Planul Urbanistic General al localitatii si Regulamentul local de urbanism aprobate in anul 2019.</t>
  </si>
  <si>
    <t>Asistenta tehnica si financiara</t>
  </si>
  <si>
    <t>Construire Scoala primara si gradinita in satul Miulesti,Modernizare Scoala generala satul Crovu,Modernizare Scoala generala sat Odobesti,Modernizarea,reabilitare si extindere Gradinita in comuna Odobesti,judetul Dambovita</t>
  </si>
  <si>
    <t>Strategia de dezvoltare  a serviciilor sociale</t>
  </si>
  <si>
    <t>Compartimentul de asistenta sociala din cadrul aparatului de specialitate al primarului comunei,prin asistentii sociali</t>
  </si>
  <si>
    <t>2 medici de familie si 2 asistente medicale</t>
  </si>
  <si>
    <t>Lipsa cadrelor medicale din localitate dupa inchierea programului zilnic si la sfarsit de 
saptamana</t>
  </si>
  <si>
    <t>ï‚§ Dezvoltarea infrastructurii de sanatate pentru a putea raspunde oricand cetatenilor care
        au nevoie de serviciile medicale in cazuri de urgenta;
ï‚§ Educarea populatiei cu privire la accesarea serviciilor de sanatate la o perioada regulata
        de timp pentru prevenirea situatiilor de urgenta prin sustinerea si promovarea modului 
        de viata sanatos;</t>
  </si>
  <si>
    <t>Lipsa unei strategii</t>
  </si>
  <si>
    <t>Niciuna</t>
  </si>
  <si>
    <t>Niciunul</t>
  </si>
  <si>
    <t xml:space="preserve">ï‚§ Sustinerea actiunilor locale prin masuri eficiente de marketing;
ï‚§ Practicarea unor produse variate turistice;
ï‚§ Construirea unui complex turistic si de agrement in comuna;
ï‚§ Reabilitarea si conservarea capitalului turistic;   
ï‚§ Crearea parteneriatului public-privat in turism;
ï‚§ Dezvoltarea actiunilor de monitorizare si control in turism;
</t>
  </si>
  <si>
    <t xml:space="preserve">HCL nr.49/27.11.2014 pentru aprobarea Strategiei de Dezvoltare Locala a comunei Odobesti
pentru perioada 2014-2020
</t>
  </si>
  <si>
    <t>Proceduri birocratice indelungate,numar mare de avize,lipsa fondurilor din bugetul local pentru cofinantarea proiectelor.</t>
  </si>
  <si>
    <t xml:space="preserve">Teren arabil in suprafata de 2960 ha de buna calitate;
Nivelul scazut al taxelor si impozitelor locale;
Existenta infrastructurii de telefonie mobila 80%  in comuna,   cablu TV in procent de 80%, precum si a internetului si a telefoniei fixe;
Materii prime existente pentru industria alimentara: grau, porumb si florea soarelui;
Existenta potentialului pentru obtinerea produselor ecologice;
Existenta a patru biserici crestine care detin obiective culturale religioase cu potential turistic.
Existenta plajei raului Arges,cu posibilitati de dezvoltare activitati recreative si de agrement;
Existenta de agregate minerale pietris,nisip de buna calitate.
</t>
  </si>
  <si>
    <t>Dezvoltare economica prin crearea de locuri de munca si Programe de programe de formare profesionala;
Dezvoltarea infrastructurii;
Cresterea atractivitatii.</t>
  </si>
  <si>
    <t>2020/05/26 9:47:46 a.m. GMT+3</t>
  </si>
  <si>
    <t>EC.OPREA FLORENTIN-PRIMAR,0786095800, primariafina@yahoo.com</t>
  </si>
  <si>
    <t>Strategie de dezvoltare locala a comunei Finta 2015-2020</t>
  </si>
  <si>
    <t>modernizare drumuri comunale, reabilitare scoli,reabilitare dispensare umane,canalizare</t>
  </si>
  <si>
    <t>5 km drum comunal,8713 m drumuri de interes local</t>
  </si>
  <si>
    <t>Romtelecom</t>
  </si>
  <si>
    <t>lipsa locuri de munca</t>
  </si>
  <si>
    <t>creerea locurilor de muca</t>
  </si>
  <si>
    <t>canalizare POIM</t>
  </si>
  <si>
    <t>Mentalitatea cetatenilor</t>
  </si>
  <si>
    <t>agricultura,irigatii</t>
  </si>
  <si>
    <t>seceta</t>
  </si>
  <si>
    <t>extindere retea de canalizare</t>
  </si>
  <si>
    <t>sunt necesare</t>
  </si>
  <si>
    <t>comert,agricultura, cultura</t>
  </si>
  <si>
    <t>transport,</t>
  </si>
  <si>
    <t>asezarea geografica, distanta mica intre comuna si 3 orase importante</t>
  </si>
  <si>
    <t>Mentalitate,infrastructura, lipsaa locurilor de munca</t>
  </si>
  <si>
    <t>Plan Urbanistic General,Regulament Local de Urbanism</t>
  </si>
  <si>
    <t>aptropierea de orasele mari,</t>
  </si>
  <si>
    <t>gestionarea deseurilor rezultate din demolari,mentalitatea locuitorilor,infrastructura</t>
  </si>
  <si>
    <t>creerea unui centru de zi pt.persoane varsnice</t>
  </si>
  <si>
    <t>reabilitare sc.Gheboaia si Finta,construire gradinita Gheboaia</t>
  </si>
  <si>
    <t>asistenta sociala in cadrul Primariei</t>
  </si>
  <si>
    <t>crearea locurilor de munca</t>
  </si>
  <si>
    <t>imbatranirea populatiei</t>
  </si>
  <si>
    <t>scolile sunt in reabilitare</t>
  </si>
  <si>
    <t>numarul scazut al elevilor</t>
  </si>
  <si>
    <t>cresterea natalitatii</t>
  </si>
  <si>
    <t>scaderea natalitatii</t>
  </si>
  <si>
    <t>reabilitare scoli</t>
  </si>
  <si>
    <t>reabilitare dispensare umane</t>
  </si>
  <si>
    <t>2 medici,2 asistenti medicali</t>
  </si>
  <si>
    <t>lipsa doterilor</t>
  </si>
  <si>
    <t xml:space="preserve">reabilitare </t>
  </si>
  <si>
    <t>reabilitare dispensare medicale</t>
  </si>
  <si>
    <t>infrastructura</t>
  </si>
  <si>
    <t>lipsa sistemelor de irigatii</t>
  </si>
  <si>
    <t>creerea locurilor de munca</t>
  </si>
  <si>
    <t>zona de campie</t>
  </si>
  <si>
    <t>industrie</t>
  </si>
  <si>
    <t>strategia de dezvoltare local a comunei Finta 2015-2020</t>
  </si>
  <si>
    <t>reabilitare drumuri comunale si locale,construire gradinita,reabilitare scoli,reabilitere camin cultural,iluminat public</t>
  </si>
  <si>
    <t>GAL</t>
  </si>
  <si>
    <t xml:space="preserve"> nu  intampinam</t>
  </si>
  <si>
    <t xml:space="preserve">agricultura, </t>
  </si>
  <si>
    <t>lipsa industriei</t>
  </si>
  <si>
    <t>terenuri,cladiri</t>
  </si>
  <si>
    <t>invatamant,industrie,agrivcultura</t>
  </si>
  <si>
    <t>2020/05/26 1:36:26 p.m. GMT+3</t>
  </si>
  <si>
    <t>POPA GEORGETA, PRIMAR, 0245240123, candesti_dambovita@yahoo.com</t>
  </si>
  <si>
    <t>BRAGUTA PETRUTA, Consilier achizitii publice, 0785212593</t>
  </si>
  <si>
    <t>Reabilitare sistem de alimentare cu apa in satul Candesti Vale - PNDL II, Retele de canalizare si statie de epurare, comuna Candesti, judetul Dambovita - PNDL II</t>
  </si>
  <si>
    <t>AKTA, TELEKOM, VODAFONE, DIGI etc.</t>
  </si>
  <si>
    <t>Lipsa sistem de canalizare, lipsa sistem de alimentare cu apa in satul Valea Mare</t>
  </si>
  <si>
    <t>Introducere sistem de alimentare cu gaze, canalizare,  modernizarea prin asfaltare a drumurilor locale, sistem de alimentare cu apa in satul Valea Mare.</t>
  </si>
  <si>
    <t>Lipsa fonduri pentru implementarea proiectelor</t>
  </si>
  <si>
    <t>Introducere sistem de alimentare cu gaze, canalizare,  modernizarea prin asfaltare a drumurilor locale, sistem de alimentare cu apa in satul Valea Mare</t>
  </si>
  <si>
    <t>modernizarea prin asfaltare a drumurilor locale</t>
  </si>
  <si>
    <t>nu e cazul</t>
  </si>
  <si>
    <t>SUPERCOM prin ADI DESEURI</t>
  </si>
  <si>
    <t>Cea proiectata este suficienta pentru intreaga comuna</t>
  </si>
  <si>
    <t>accentuarea secetei</t>
  </si>
  <si>
    <t>Racheta antigrindina</t>
  </si>
  <si>
    <t>Instabilitatea vremii, seceta, grindina</t>
  </si>
  <si>
    <t>piata de desfacere</t>
  </si>
  <si>
    <t xml:space="preserve">zona pomicola, peisaj pitoresc, </t>
  </si>
  <si>
    <t xml:space="preserve">infrastructura
</t>
  </si>
  <si>
    <t>SATISFACATOR</t>
  </si>
  <si>
    <t xml:space="preserve">
ZONA POMICOLA</t>
  </si>
  <si>
    <t>INFRASTRUCTURA</t>
  </si>
  <si>
    <t>Consolidare si Reabilitare Scoala cu clasele I-VIII Candesi Vale</t>
  </si>
  <si>
    <t>diminuarea numarului de copii</t>
  </si>
  <si>
    <t>Reabilitare Gradinita Candesti Vale</t>
  </si>
  <si>
    <t>program redus medici</t>
  </si>
  <si>
    <t>neasigurarea serviciului medical 24/24</t>
  </si>
  <si>
    <t>strategia de dezvoltare locala 2014-2020</t>
  </si>
  <si>
    <t>Modernizarea prin asfaltare a drumurilor locale</t>
  </si>
  <si>
    <t>lipsa unitatilor de cazare</t>
  </si>
  <si>
    <t>Strategia de dezvoltare locala 2014-2020 - H.C.L NR. 43/17.10.2013</t>
  </si>
  <si>
    <t>ADI Deseuri, ADI Apa</t>
  </si>
  <si>
    <t>Birocratia</t>
  </si>
  <si>
    <t>Imbatranirea populatiei, diminuarea numarului de copii, migrarea populatiei catre orasele limitrofe</t>
  </si>
  <si>
    <t>2020/05/26 3:50:51 p.m. GMT+3</t>
  </si>
  <si>
    <t>Barboiu Luisa- Marioara  0724502507</t>
  </si>
  <si>
    <t xml:space="preserve"> Catrina Daniela Elena  0722340072 nucet@cjd.ro</t>
  </si>
  <si>
    <t xml:space="preserve">Modernizare drumuri de interes local in satele Nucet ,Cazaci ,Ilfoveni comuna Nucet judetul Dambovita    PNDL si BL   4.415.364,11 </t>
  </si>
  <si>
    <t>3km</t>
  </si>
  <si>
    <t>UPC ,ROMTELECOM</t>
  </si>
  <si>
    <t xml:space="preserve">Drumurile de exploatare </t>
  </si>
  <si>
    <t xml:space="preserve">Lipsa interesului investitorilor </t>
  </si>
  <si>
    <t xml:space="preserve">Modernizare drumuri de interes local in satele Nucet si ,Cazaci ,comuna Nucet , judetul Dambovita   249.717.45 ,Modernizare drumuri de exploatare agricola in comuna Nucet judetul Dambovita  DALI /PT+DE </t>
  </si>
  <si>
    <t xml:space="preserve">Deseurile necontrolate </t>
  </si>
  <si>
    <t xml:space="preserve">Colectarea deseurilor selectiv  si adoptarea unor hotarari prin care sa  se instituie amenzi pentru  aruncarea deseurilor  </t>
  </si>
  <si>
    <t xml:space="preserve">Poloarea aerului ,apelor </t>
  </si>
  <si>
    <t>intre 10-15</t>
  </si>
  <si>
    <t>PUG ,RLU ,</t>
  </si>
  <si>
    <t xml:space="preserve"> Transmiterea documentelor necesare in implementarea proiectelor </t>
  </si>
  <si>
    <t xml:space="preserve">Ultima solicitare de propunere in ceea  ce   priveste planificarea teritoriala  si urbanismul a fost  realizare PUZ </t>
  </si>
  <si>
    <t xml:space="preserve">Pregatire profesionala si fonduri prevazute in bugetul local  
</t>
  </si>
  <si>
    <t xml:space="preserve">Lipsa fondurilor si insuficienta pregatire a personalului  din domeniul asistentei sociale </t>
  </si>
  <si>
    <t>Centru de batrani, Cantina sociala ,After School</t>
  </si>
  <si>
    <t>Gadinita;Scoala primara;Scoala gimnaziala;Liceu/scoala profesionala</t>
  </si>
  <si>
    <t xml:space="preserve">Da este necesara </t>
  </si>
  <si>
    <t xml:space="preserve">BUN </t>
  </si>
  <si>
    <t xml:space="preserve">Inexistenta unui After School in localitate </t>
  </si>
  <si>
    <t xml:space="preserve">Dezvoltarea unei ramuri in cadrul Liceului Tehnologic Nucet si anume PISCICULTURA </t>
  </si>
  <si>
    <t>Infiintare Gradinita in satul Nucet,comuna Nucet judetul Dambovita</t>
  </si>
  <si>
    <t xml:space="preserve"> 2 medici si 3 asistente </t>
  </si>
  <si>
    <t xml:space="preserve">Cadre medicale insuficiente ,dotare insuficienta </t>
  </si>
  <si>
    <t xml:space="preserve"> Noi angajari in sistemul medical </t>
  </si>
  <si>
    <t>Pensionarea medicilor care se resfrange asupra populatiei .</t>
  </si>
  <si>
    <t xml:space="preserve">Construire Dispensar uman in comuna Nucet judetul Dambovita </t>
  </si>
  <si>
    <t xml:space="preserve">Lipsa irigatilor </t>
  </si>
  <si>
    <t xml:space="preserve">Seceta </t>
  </si>
  <si>
    <t xml:space="preserve">Constructie infrastructura locala de irigatie </t>
  </si>
  <si>
    <t>Lipsa unitatilor de cazare</t>
  </si>
  <si>
    <t xml:space="preserve">Turism ecumenic Manastirea Nucet  </t>
  </si>
  <si>
    <t>Lipsa publicitatii</t>
  </si>
  <si>
    <t xml:space="preserve">2014    Suntem la faza de elaborare a strategiei pentru anii 2021-2027 </t>
  </si>
  <si>
    <t>ADI APA ,ADI HABITAT</t>
  </si>
  <si>
    <t xml:space="preserve">Birocratie excesiva </t>
  </si>
  <si>
    <t xml:space="preserve">Educatie ,agricultura ,sivicultura  </t>
  </si>
  <si>
    <t>Depopularea masiva datorita lipsei locurilor de munca bine platite .</t>
  </si>
  <si>
    <t xml:space="preserve">Crearea de noi locuri de munca </t>
  </si>
  <si>
    <t>2020/05/27 8:15:49 a.m. GMT+3</t>
  </si>
  <si>
    <t>SOARE DORINEL,  PRIMAR, 0212670606, primaria@niculesti.ro</t>
  </si>
  <si>
    <t>AKTA, WIFI4EU</t>
  </si>
  <si>
    <t>Dimensiune redusa a spatiului pietonal si lipsa trotuarelor</t>
  </si>
  <si>
    <t>Retea de drumuri in continua modernizare</t>
  </si>
  <si>
    <t>Lipsa resurselor financiare</t>
  </si>
  <si>
    <t>Asigurarea  unei sigurante sporite a pietonilor in trafic</t>
  </si>
  <si>
    <t>ADI Deseuri</t>
  </si>
  <si>
    <t>Pozitionarea fata de orasul Bucuresti</t>
  </si>
  <si>
    <t>Programele de finantare prin AFM si alte surse de finantare disponibile</t>
  </si>
  <si>
    <t>Poluare excesiva, defrisare necontrolata</t>
  </si>
  <si>
    <t>Infiintarea si extinderea de spatii verzi amenajate</t>
  </si>
  <si>
    <t>Furnizarea de servicii pentru IMM-uri</t>
  </si>
  <si>
    <t>Cele patru parcuri industriale nu sunt interconectate, infrastructura rutiera si feroviara este deficitara.</t>
  </si>
  <si>
    <t>Dezboltarea infrastructurii</t>
  </si>
  <si>
    <t>Pozitionare avantajoasa, retea de drumuri in continua modernizare, accesibilitate sporita atat prin intermediul cailor rutiere DN1 si DN1A, precum si prin intermediul retelei de cale ferata la o distanta de aproximativ 3 km de localitate</t>
  </si>
  <si>
    <t>Lipsa terenurilor necesare dezvoltarii si construirii.</t>
  </si>
  <si>
    <t>Suport finanicar</t>
  </si>
  <si>
    <t>Latimea drumurilor judetene</t>
  </si>
  <si>
    <t>Latimea strazilor comunale</t>
  </si>
  <si>
    <t>PUG Niculesti</t>
  </si>
  <si>
    <t>PNDL</t>
  </si>
  <si>
    <t>CAMS Niculesti</t>
  </si>
  <si>
    <t>transport in comun;pe jos</t>
  </si>
  <si>
    <t>CONSTRUIRE GRADINITA CU PROGRAM PRELUNGIT, EXTINDERE SCOALA CU GRUP SANITAR, CONSTRUIRE CAMIN CULTURAL,</t>
  </si>
  <si>
    <t>ACOR, GAL OGOARELE VLASIEI</t>
  </si>
  <si>
    <t>Lipsa resurselor finanicare</t>
  </si>
  <si>
    <t xml:space="preserve">1. Infiintare retea de distributie gaze naturale 
2. Modernizare Infrastructura rutiera in sat Niculesti, Comuna Niculesti 
3. Extindere sediu Primarie cu P+1 E
4. Reabilitare si dotare Scoala cu clasele I-VIII, construire teren de minifotbal si vestiare sat Ciocanari, comuna Niculesti 
5. Extindere scoala cu grupuri sanitare, sat Movila
6. Construire afterschool in comuna Niculesti, 
7. Dotare cu mobilier a gradinitelor si scolilor din comuna Niculesti
8. Construire centru medical de permanenta si dispensar uman
9. Amenajare alei pietonale in comuna Niculesti
10. Modernizarea intersectiilor din comuna Niculesti 
11. Amenajare si delimitare statii de transport in comun , comuna Niculesti
12. Amenajare podete si santuri betonate in comuna Niculesti
13. Dotare utilaje si echipamente pentru serviciul  de gospodarie comunala
14. Dotari pentru interventii in caz de situatii de urgenta( autospeciala PSI, buldoexcavator, vola, tractor cu remorca si alte dotari) 
15. Amenajare parc auto pentru utilajele Comunei Niculesti,
16. Construire monument al eroilor
17. Amenajare piata (targ) 
18. Reamenajare teren fotbal
19. Amenajare iaz -15 ha si zona de agrement 
20. Infiintare si amenajarea unei zone de recreere si agrement in comuna Niculesti
21. Extindere sistem monitorizare si supravegere video a comunei
22. Construire biserica in sat Niculesti
23. Dotare si modernizare Biblioteca Comunala
24. Infiintarea si orgaizarea unui eveniment local
25. Sustinere infiintari de trupe, ansambluri, cenacluri formatii, etc
26. Realizare set de date spatiale din teren si integrarea acestora intr-o solutie geospatiala  sistem GIS
</t>
  </si>
  <si>
    <t>2020/05/27 10:05:48 a.m. GMT+3</t>
  </si>
  <si>
    <t>Iuga Petru-primar, telefon: 0724730589, fax:0245233063</t>
  </si>
  <si>
    <t>STRATEGIA DURABILA VARFURI 2014-2020</t>
  </si>
  <si>
    <t>Modernizare drumuri de interes local, in comuna Varfuri, judetul Dambovita, PNDL II si buget local
Modernizare sistem de alimentare cu apa in comuna Varfuri, judetul Dambovit, PNDL II si buget local</t>
  </si>
  <si>
    <t>4,5</t>
  </si>
  <si>
    <t xml:space="preserve">
Lipsa retea de canalizare
Lisa retea gaze naturale</t>
  </si>
  <si>
    <t>- Anvelopare bloc de locuinta si reparatie acoperis ;
- Infiintare canalizare ;
- Infiintarea alimentare cu gaze ;
- Construire poduri in zonele inaccesibile (la baza sportiva) ;
- Forarea unui nou put necesar alimentarii cu apa ;
- Reparartie capitala Bi</t>
  </si>
  <si>
    <t>Alunecarile active de teren</t>
  </si>
  <si>
    <t>Stabilizare alunecare teren activa</t>
  </si>
  <si>
    <t>Studii de fezabilitate in vederea modernizarii anumitor strazii
Studii de fezabilitate stabilizare alunecare de teren</t>
  </si>
  <si>
    <t>Lipsa retea canalizare</t>
  </si>
  <si>
    <t xml:space="preserve"> Atragere finantare pentru infiintare canalizare </t>
  </si>
  <si>
    <t>Alunecarile de teren datoarate factorilor climatici</t>
  </si>
  <si>
    <t xml:space="preserve">    Infiintare canalizare </t>
  </si>
  <si>
    <t>Creare noi locuri de munca</t>
  </si>
  <si>
    <t xml:space="preserve">Comert
</t>
  </si>
  <si>
    <t>Turismul</t>
  </si>
  <si>
    <t>Agronomia</t>
  </si>
  <si>
    <t>PUG Varfuri actualizat</t>
  </si>
  <si>
    <t>Mediu</t>
  </si>
  <si>
    <t>Arhitectura zonala</t>
  </si>
  <si>
    <t>Lipsa unor utilitati</t>
  </si>
  <si>
    <t>Construire dispensar medical rural</t>
  </si>
  <si>
    <t>Proiect Masura 322</t>
  </si>
  <si>
    <t>Post de asistent social</t>
  </si>
  <si>
    <t xml:space="preserve">Nu
</t>
  </si>
  <si>
    <t>Buna</t>
  </si>
  <si>
    <t>Lipsa unei canalizarii
Lipsa unui teren de sport</t>
  </si>
  <si>
    <t>Construirea bazei sportiva si a unui teren de sport</t>
  </si>
  <si>
    <t>Natalitatea redusa
Diminuarea numarului de elevi-migrarea catre orase</t>
  </si>
  <si>
    <t>Dispensar in construire</t>
  </si>
  <si>
    <t>Lipsa unui cabinet medical individual</t>
  </si>
  <si>
    <t>Construirea uni dispensar</t>
  </si>
  <si>
    <t xml:space="preserve">Construire dispensar medical rural </t>
  </si>
  <si>
    <t xml:space="preserve">Lipsa finantare </t>
  </si>
  <si>
    <t>Alimentare gaze naturale</t>
  </si>
  <si>
    <t>Lipsa infrastructurii</t>
  </si>
  <si>
    <t>Construirea unor noi locuri de cazare</t>
  </si>
  <si>
    <t>retea gaze
reta canalizare</t>
  </si>
  <si>
    <t>Retea apa
Modernizare drumuri
Dispensar medical
Achiztie utilaje</t>
  </si>
  <si>
    <t>ADI</t>
  </si>
  <si>
    <t>AGRICULTURA</t>
  </si>
  <si>
    <t>2020/05/27 2:46:59 p.m. GMT+3</t>
  </si>
  <si>
    <t>Negru Emil, primar, tel. 0787756793, telefon 0245/661509, fax 0245/669740, negru.emil@yahoo.com</t>
  </si>
  <si>
    <t>103KM DE DUMURI COMUNALE SI DRUMURI VICINALE</t>
  </si>
  <si>
    <t>infrastructura rutiera precara pe strazile neasfaltate</t>
  </si>
  <si>
    <t>OBTINEREA DE FONDURI EUROPENE</t>
  </si>
  <si>
    <t>DEGRADAREA INFRASTRUCTURII RUTIERE</t>
  </si>
  <si>
    <t>MODERNIZARE DRUMURI DE INTERES LOCAL, EXTINDERE RETEA DE GAZE NATURALE, EXTINDERE RETEA ALIMENTARE CU APA, CANALIZARE, CONSTRUIRE DISPENSAR, REABILITARE CAMIN CULTURAL GORGOTA, REABILITARE GRADINITA CRICOV, CONSOLIDARE ALBIE RAU VALEA LUNGA OGREA</t>
  </si>
  <si>
    <t>IMPADURIRI, ACTIUNI DE IGIENIZARE SI SALUBRIZARE ETC.</t>
  </si>
  <si>
    <t>LIPSA CANALIZARII, LIPSA COLECTARII SELECTIVE</t>
  </si>
  <si>
    <t>----</t>
  </si>
  <si>
    <t>INUNDATII</t>
  </si>
  <si>
    <t>,,,,</t>
  </si>
  <si>
    <t xml:space="preserve"> REALIZARE STATIE DE TRATARE VALEA LUNGA, INFIINTARE RETEA DE CANALIZARE</t>
  </si>
  <si>
    <t>LOCURILE DE MUNCA CREATE, NOI PARTENERIATE</t>
  </si>
  <si>
    <t>....</t>
  </si>
  <si>
    <t>COMERT, CONFECTII, TRANSPORT</t>
  </si>
  <si>
    <t>AGRICULTURA, MORARIT SI PANIFICATIE, INDUSTRIA LEMNULUI</t>
  </si>
  <si>
    <t>FORTA DE MUNCA ACCESIBILA, EXISTENTA UTILITATILOR, DISTANTA MICA FATA DE MUNICIPII</t>
  </si>
  <si>
    <t xml:space="preserve">LIPSA INFRASTRUCTURII DE TRANSPORT, </t>
  </si>
  <si>
    <t>PLAN URBANISTIC GENERAL SI REGULAMENT DE URBANISM, STRATEGIA DE DEZVOLTARE A COMUNEI VALEA LUNGA</t>
  </si>
  <si>
    <t>FINANTAREA PROIECTELOR, TERMEN MAI REDUS LA AVIZE</t>
  </si>
  <si>
    <t>microbuz scolar;transport in comun</t>
  </si>
  <si>
    <t>NUMARUL SCAZUT DE ELEVI, LIPSA CADRELOR DIDACTICE</t>
  </si>
  <si>
    <t>INSCRIEREA COPIILOR LA SCOLILE DIN ORASELE APROPIATE</t>
  </si>
  <si>
    <t xml:space="preserve">REABILITARE SI DOTARE SCOALA </t>
  </si>
  <si>
    <t>NU EXISTA SERVICIU DE URGENTA PERMANENT</t>
  </si>
  <si>
    <t>CONSTRUIRE UNUI DISPENSAR, ASIGURAREA PERMANENTEI MEDICALE IN COMUNITATE</t>
  </si>
  <si>
    <t>CONSTRUIRE DISPENSAR COMUNAL IN COMUNA VALEA LUNGA</t>
  </si>
  <si>
    <t>2020/05/27 3:17:54 p.m. GMT+3</t>
  </si>
  <si>
    <t>IONITA SORIN VASILE-PRIMAR-0785213100</t>
  </si>
  <si>
    <t>MIHALCIOIU ADINA FLORENTINA - SEF BIROU - 0722390514; adinaflorentinaneagu@gmail.com</t>
  </si>
  <si>
    <t>strategia de dezvoltare a comunei Gura Ocnitei</t>
  </si>
  <si>
    <t>10 km</t>
  </si>
  <si>
    <t>Bugetul  pentru realizarea integrala a  mobilitati si infrastructurii</t>
  </si>
  <si>
    <t>accesarea de fonduri europene</t>
  </si>
  <si>
    <t>dezastre naturale , dezastre ecologice</t>
  </si>
  <si>
    <t>canalizare, asfaltare drumuri agricole</t>
  </si>
  <si>
    <t>Proiect prin programul POIM</t>
  </si>
  <si>
    <t>stategia de dezvoltare a localitatii</t>
  </si>
  <si>
    <t>educarea cetatenilor cu privier la protectia mediului</t>
  </si>
  <si>
    <t>informarea si dezbaterea problemelor in domeniul mediului si schimbarilor climatice</t>
  </si>
  <si>
    <t>alunecarile de teren</t>
  </si>
  <si>
    <t>canalizare la nivelul intregii commune si eliminarea deversarilor necontrolate</t>
  </si>
  <si>
    <t>creearea locurilor de munca</t>
  </si>
  <si>
    <t>OMV</t>
  </si>
  <si>
    <t>inteprinderi mici si mijlocii</t>
  </si>
  <si>
    <t xml:space="preserve"> dezvoltarea infrastructurii, comuna de gradul I, comuna in curs de dezvoltare</t>
  </si>
  <si>
    <t>zona intravilan, lipsa partial a canalizarii si a infrastructurii</t>
  </si>
  <si>
    <t>strategii</t>
  </si>
  <si>
    <t>deocamdata nu sunt implicate</t>
  </si>
  <si>
    <t>ridicari topo la nivelul intregii commune, PUG, PUZ</t>
  </si>
  <si>
    <t>lipsa ridicarilor topo al intregului teritoriu al comunei ,PUG SI PUZ neactualizate</t>
  </si>
  <si>
    <t>construire gradinita Adanca, gradinita Sacuieni, camin Sacuieni, gradinita Gura Ocnitei , scoala Gura Ocnitei</t>
  </si>
  <si>
    <t>Strategia comunei</t>
  </si>
  <si>
    <t>integrarea sociala a romilor prin sport</t>
  </si>
  <si>
    <t>integrarea in societate a persoanelor marginalizate</t>
  </si>
  <si>
    <t>masuri integrate POCU</t>
  </si>
  <si>
    <t>strategia</t>
  </si>
  <si>
    <t>mediu</t>
  </si>
  <si>
    <t xml:space="preserve">lipsa tehnologiei </t>
  </si>
  <si>
    <t xml:space="preserve"> digitalizarea sistemului educativ</t>
  </si>
  <si>
    <t>abandon scolar</t>
  </si>
  <si>
    <t>digitalizatea sistemului de invatamant</t>
  </si>
  <si>
    <t>modernizare scoala Gura Ocnitei</t>
  </si>
  <si>
    <t>lipsa unor cabinet cu anumite specializari</t>
  </si>
  <si>
    <t>infiintarea de cabinet medicale cu anumite specializari</t>
  </si>
  <si>
    <t>lipsa asistentei medicale specializate</t>
  </si>
  <si>
    <t>creearea unui dispensar cu cabinet medicale cu  mai multe specializari</t>
  </si>
  <si>
    <t>strategia de dezvoltare</t>
  </si>
  <si>
    <t>lipsa  de asociatii de fermieri</t>
  </si>
  <si>
    <t>lipsa interesului pentru exploatare terenului agricol</t>
  </si>
  <si>
    <t>creearea de asociatii de fermieri</t>
  </si>
  <si>
    <t>lipsa mai multor obiective turistice</t>
  </si>
  <si>
    <t>inffintarea si modernizarea  obiective turistice existente</t>
  </si>
  <si>
    <t>lipsa atractiei de turisti</t>
  </si>
  <si>
    <t>parcuri de distractie, campinguri</t>
  </si>
  <si>
    <t>NETTERSHEIM - GERMANIA</t>
  </si>
  <si>
    <t>NU AU FOST PROBLEME</t>
  </si>
  <si>
    <t>CHIRIE OMV</t>
  </si>
  <si>
    <t xml:space="preserve">Canalizarea la nuvel de comuna,transportul public,slaba transmitee prin intermediul internetului </t>
  </si>
  <si>
    <t>CLADIRI, PERFECTIONARE FORTA DE MUNCA</t>
  </si>
  <si>
    <t>DEZASTRE NATURALE</t>
  </si>
  <si>
    <t xml:space="preserve">ACCESAREA DE EUROPENE NERAMBURSABILEFONDURI </t>
  </si>
  <si>
    <t>2020/05/27 3:39:26 p.m. GMT+3</t>
  </si>
  <si>
    <t>VASILE HOLBAN - VICEPRIMAR CU ATRIBUTII DE PRIMAR, Telefon: + 40 (245) 22 62 14, contact@primariaaninoasa.ro</t>
  </si>
  <si>
    <t>STRATEGIA DE DEZVOLTARE A COMUNEI ANINOASA PENTRU PERIOADA 2014-2020</t>
  </si>
  <si>
    <t>In ultimii 3 ani , in Comuna Aninoasa, judetul Dambovita au fost reabilitati 3 km de drum.</t>
  </si>
  <si>
    <t>nu este cazul</t>
  </si>
  <si>
    <t>Parcurile industriale contribuie in mare masura la dezvolatarea durabila a comunitatii.</t>
  </si>
  <si>
    <t>1. Comert
2. Constructii
3. Servicii</t>
  </si>
  <si>
    <t xml:space="preserve">1. Agricultura
2. Turism
3. Domeniu cultural </t>
  </si>
  <si>
    <t>1. Infrastructura
2. Utilitati
3. Deschidere spre dezvoltare</t>
  </si>
  <si>
    <t>1. Lipsa terenului pentru macrodezvoltare
2. Apropierea fata de oras
3. Imbatranirea populatiei</t>
  </si>
  <si>
    <t>Simplificare a procedurilor de implementare si reducerea birocratiei.</t>
  </si>
  <si>
    <t>1. Instabilitatea legislativa
2. Birocratie excesiva
3. Lipsa cartografiere generala</t>
  </si>
  <si>
    <t>Actualizare Plan Urbanistic General</t>
  </si>
  <si>
    <t>"Reabilitarea termica Scoala Aninoasa p+1E si amenajari interioare"</t>
  </si>
  <si>
    <t>" Strategie de dezvolatare a serviciior sociale pentru perioada 2018-2028"</t>
  </si>
  <si>
    <t>Compartiment Asistenta Sociala din cadrul Primaria comuna Aninoasa</t>
  </si>
  <si>
    <t>Nivel ridicat</t>
  </si>
  <si>
    <t>5 cadre medicale</t>
  </si>
  <si>
    <t xml:space="preserve">Nu exista informatii </t>
  </si>
  <si>
    <t>STRATEGIA DE DEZVOLTARE A COMUNEI ANINOASA PENTRU PERIOADA 2014-2020
HCL 36/31.07.2014</t>
  </si>
  <si>
    <t>Terenuri,
Forta de munca,
Infrastructura, 
Pozitia geografica</t>
  </si>
  <si>
    <t>2020/05/28 11:16:27 a.m. GMT+3</t>
  </si>
  <si>
    <t>Constantin Adriana, viceprimar cu atributii de primar, 0371 332 739, -, cornateluprimaria@yahoo.com</t>
  </si>
  <si>
    <t>Tudorache-Cristea Marian, consilier achizitii publice, 0735220260, -, cornateluprimaria@yahoo.com</t>
  </si>
  <si>
    <t>Strategia de dezvoltare locala 2013-2020</t>
  </si>
  <si>
    <t>Asfaltare si modernizare DC 42 Slobozia-Calugareni, comuna Cornatelu judetul Dambovita, asociere cu CJD</t>
  </si>
  <si>
    <t>gaze, apa, canal</t>
  </si>
  <si>
    <t>depopulare, populatie imbatranita</t>
  </si>
  <si>
    <t>gaze, apa, canal, reabilitari drumuri</t>
  </si>
  <si>
    <t>Asfaltare si modernizare DC 42 Slobozia-Calugareni, comuna Cornatelu judetul Dambovita</t>
  </si>
  <si>
    <t>inclusa in Strategia de dezvoltare 2013-2020</t>
  </si>
  <si>
    <t>prin ADI Dambovita</t>
  </si>
  <si>
    <t>gropi ecologice</t>
  </si>
  <si>
    <t>panouri fotovoltaice</t>
  </si>
  <si>
    <t>modificarea climei</t>
  </si>
  <si>
    <t>conservare mediu forestier</t>
  </si>
  <si>
    <t>taxe</t>
  </si>
  <si>
    <t>relaxare fiscala</t>
  </si>
  <si>
    <t>agricultura, comert</t>
  </si>
  <si>
    <t>suprafata agricola mare</t>
  </si>
  <si>
    <t>relativa izolare</t>
  </si>
  <si>
    <t>limitat</t>
  </si>
  <si>
    <t>extindere intravilan pentru construire locuinte pentru tineri</t>
  </si>
  <si>
    <t>Construire scoala cu clasele I-IV, reabilitare si extindere Scoala Cornatelu cu clasele V-VIII</t>
  </si>
  <si>
    <t>Strategia de asistenta sociala</t>
  </si>
  <si>
    <t>Primaria Cornatelu - birou asistenta sociala</t>
  </si>
  <si>
    <t>protocol combatere saracie</t>
  </si>
  <si>
    <t>imbatranire populatie, familii numeroase</t>
  </si>
  <si>
    <t>reidicare nivel trai si combatere saracie</t>
  </si>
  <si>
    <t>suficient</t>
  </si>
  <si>
    <t>Scoala IV Cornatelu este noua si V-VIII reabilitata</t>
  </si>
  <si>
    <t>Reabilitare Scoala I-IV Alunisu, dotare cu aparatura pentru desfasurare activitate online</t>
  </si>
  <si>
    <t>Reabilitare Scoala I-IV Alunisu</t>
  </si>
  <si>
    <t>Plan de dezvoltare educational in cadrul Scolii Cornatelu</t>
  </si>
  <si>
    <t>un singur dispensar</t>
  </si>
  <si>
    <t>reabilitare si dotare dispensar</t>
  </si>
  <si>
    <t>saracie</t>
  </si>
  <si>
    <t>reabilitare dispensar</t>
  </si>
  <si>
    <t>seceta, saracie</t>
  </si>
  <si>
    <t>combatere saracie</t>
  </si>
  <si>
    <t>retea apa, canal, gaze, reabilitari drumuri</t>
  </si>
  <si>
    <t>obiective turistice putine</t>
  </si>
  <si>
    <t>restaurare biserici</t>
  </si>
  <si>
    <t>lipsa fonduri</t>
  </si>
  <si>
    <t>reabilitare si restaurare biserici</t>
  </si>
  <si>
    <t>restaurare Biserica Cornatelu</t>
  </si>
  <si>
    <t>Asfaltare DC53A, Asfaltare DC 42 Slobozia-Bilciuresti, Asfaltare DC 42 Slobozia - Alunisu, Reabilitare camin cultural, Reabilitare si extindere Scoala Cornatelu clasele V-VIII</t>
  </si>
  <si>
    <t>ADI Dambovita, ACOR</t>
  </si>
  <si>
    <t>birocratie</t>
  </si>
  <si>
    <t>agricultura</t>
  </si>
  <si>
    <t>2020/05/28 12:21:40 p.m. GMT+3</t>
  </si>
  <si>
    <t>MANU MARIAN, INSPECTOR ACHIZITII PUBLICE, TEL. 0735374402</t>
  </si>
  <si>
    <t>STRATEGIA DE DEZVOLTARE LOCALA2014-2020</t>
  </si>
  <si>
    <t>ASFALTARE DRUMURI COMUNALE, FINANTARE DE LA BUGETUL LOCAL 50 %SI C.J. DAMBOVITA 50%, EXTINDERE RETEA CANALIZARE, INFIINTARE RETEA DE APA.</t>
  </si>
  <si>
    <t xml:space="preserve">111 KM </t>
  </si>
  <si>
    <t>DI-GI, ROMTELEKOM,PROINET</t>
  </si>
  <si>
    <t>ASFALTAREA RETELEI DE DRUMURI, CONSTRUCTIA DE TROTUARE</t>
  </si>
  <si>
    <t>MODERNIZAREA RETELEI DE DRUMURI LOCALE</t>
  </si>
  <si>
    <t>DETERIORAREA PARTII CAROSABILE A DRUMURILOR NEASFALTATE</t>
  </si>
  <si>
    <t>CONSTRUCTIE RETEA DE APA, EXTINDERE RETEA CANALIZARE, ASFALTARE DRUMURI, CONSTRUCTIE TROTUARE, AMENAJARE SANTURI SI RIGOLE.</t>
  </si>
  <si>
    <t>CONSTRUCTIE RETEA DE APA SI CANALIZARE</t>
  </si>
  <si>
    <t>ASOCIATIA DE DEZVOLTARE INTERCOMUNITARA DAMBOVITA</t>
  </si>
  <si>
    <t>VA FI SUFICIENTA STATIA DE EPURARE CARE SE VA CONSTRUI IN ANUL 2020</t>
  </si>
  <si>
    <t>COLECTARE SELECTIVA A DESEURILOR</t>
  </si>
  <si>
    <t>LIPSA UNUI CENTRU DE COLECTARE SELECTIVA SI A MOLOZULUI REZULTAT DIN DEMOLARI.</t>
  </si>
  <si>
    <t>REALIZAREA UNUI CENTRU DE COLECTARE SELECTIVA SI A UNEI RAMPE PENTRU COLECTAREA MOLOZULUI.</t>
  </si>
  <si>
    <t>FORMAREA DE LOCURI DE DEPOZITARE A DESEURILOR ,ASA ZISELE GROPI DE GUNOI.</t>
  </si>
  <si>
    <t>REALIZAREA DE PUNCTE DE COLECTARE A DESEURILOR, IN LOCURI SPECIAL AMENAJATE</t>
  </si>
  <si>
    <t>NU OFERA FACILITATI MICILOR INVESTITORI</t>
  </si>
  <si>
    <t xml:space="preserve">SPRIJIN FINANCIAR </t>
  </si>
  <si>
    <t>CONSTRUCTII IMOBILIARE, AGRICULTURA, COMERT</t>
  </si>
  <si>
    <t>CRESTEREA PASARILOR DE CARNE</t>
  </si>
  <si>
    <t>TRAVERSAREA LOCALITATII DE UN DRUM NATIONAL, POZITIA GEOSTRATEGICA PRIN POZITIONAREA IN ZONA METROPOLITANA,EXISTENTA TUTUROR UTILITATILOR.</t>
  </si>
  <si>
    <t>INFRASTRUCTURA RUTIERA LOCALA, LIPSA INSTITUTIILOR FINANCIARE, LIPSA FORTEI DE MUNCA</t>
  </si>
  <si>
    <t>FINANCIAR</t>
  </si>
  <si>
    <t>REABILITARE SCOALA TARTASESTI, CONSTRUCTIE GRADINITA TARTASESTI</t>
  </si>
  <si>
    <t>SERVICIUL DE ASISTENTA SOCIALA DIN CADRUL PRIMARIEI</t>
  </si>
  <si>
    <t>REABILITAREA SPATIILOR DESTINATE ACESTEI ACTIVITATI</t>
  </si>
  <si>
    <t>LIPSA MEDICILOR</t>
  </si>
  <si>
    <t>REABILITARE SI DOTAREA SPATIILOR</t>
  </si>
  <si>
    <t>CONSTRUCTIA UNEI GRADINITE CU PROGRAM PRELUNGIT,INFIINTAREA UNUI AFTER SCOOL</t>
  </si>
  <si>
    <t>LIPSA CADRELOR DIDACTICE TITULARE PE POST</t>
  </si>
  <si>
    <t>INFIINTAREA UNITATILOR DE TIP AFTER SKOOL</t>
  </si>
  <si>
    <t>SCADEREA NUMARULUI DE ELEVI</t>
  </si>
  <si>
    <t>DOTAREA INSTITUTIILOR DE INVATAMANT</t>
  </si>
  <si>
    <t>LIPSA UNUI NR. SUFICIENT DE MEDICI</t>
  </si>
  <si>
    <t>REABILITAREA SI DOTAREA SPATIILOR</t>
  </si>
  <si>
    <t>NU E CAZUL</t>
  </si>
  <si>
    <t>INFIINTAREA DE SPATII PENTRU DESFASURAREA ACTIVITATII MEDICALE</t>
  </si>
  <si>
    <t>DIVIZAREA SUPRAFETELOR AGRICOLE IN SUPRAFETE MIC ,FUNCTIE DE PROPRIETAR</t>
  </si>
  <si>
    <t>INBATRANIREA POPULATIEI</t>
  </si>
  <si>
    <t>INFIINTAREA DE ASOCIATII AGRICOLE</t>
  </si>
  <si>
    <t>ZONA GEOGRAFICA DE SES ,FARA OBIECTIVE TURISTICE IMPORTANTE</t>
  </si>
  <si>
    <t>STRATEGIE DE DEZVOLTARE LOCALA A COMUNEI TARTASESTI PENTRU PERIOADA 2014-2020, APROBATA PRIN HCL NR.22/15.04.2015</t>
  </si>
  <si>
    <t>ASFALTARE DRUMURI COMUNALE, CONSTRUCTIE GRADINITA , REABILITARE SCOALA CONSTRUCTIE PRIMARIE</t>
  </si>
  <si>
    <t>LIPSA PERSONAL DE SPECIALITATE</t>
  </si>
  <si>
    <t>NR. REDUS AL LOCURILOR DE MUNCA,LIPSA UNEI PIETE AGROALIMENTARE, LIPSA PROCESARE A PRODUSELOR, MIGRAREA POPULATIEI.</t>
  </si>
  <si>
    <t>COFINANTAREA DIN PARTEA GUVERNULUI A PROIECTELOR DE DEZVOLTARE RURALA, INFIINTAREA PIATA DE DESFACERE, CRESTEREA INVESTITIILORSTRAINE IN TERITORIU, UTILIZARE TEHNOLOGII PERFORMANTE</t>
  </si>
  <si>
    <t>CAPACITATE REDUSA DE SUSTINERE FINANCIARA A MODERNIZARII,PERPETUAREA AGRICULTURII DE SUBZISTENTA, PROFILUL PUR AGRICOL A SATELOR COMPONENTE</t>
  </si>
  <si>
    <t>ORGANIZARE PERIODICA DE TARGURI, INFIINTARE PIATA AGRICOLA</t>
  </si>
  <si>
    <t>2020/05/28 1:24:36 p.m. GMT+3</t>
  </si>
  <si>
    <t xml:space="preserve"> Primar   COSTACHE  IULIAN PETRISOR, telefon 0769774477,  e-mail primaria_uliesti@yahoo.com</t>
  </si>
  <si>
    <t>Consilier achizitii publice State Madalina, telefon  0245 724 519,   e-mail primaria_uliesti@yahoo.com</t>
  </si>
  <si>
    <t xml:space="preserve">4310 locuitori </t>
  </si>
  <si>
    <t>8,9 km</t>
  </si>
  <si>
    <t>seceta,inundatii</t>
  </si>
  <si>
    <t>Refacerea sistemului de irigatii,refacerea canalurilor care colecteaza apa din precipitatii</t>
  </si>
  <si>
    <t>canalizare</t>
  </si>
  <si>
    <t>nu avem IMM-uri in localitate</t>
  </si>
  <si>
    <t xml:space="preserve">reducerea somajului,ofera locuri de munca </t>
  </si>
  <si>
    <t>reducerea de taxe</t>
  </si>
  <si>
    <t>comert, transport,agricultura</t>
  </si>
  <si>
    <t>industria,servicii</t>
  </si>
  <si>
    <t xml:space="preserve">pozitia geografica, apropierea de autostrada,apropierea de marele orase </t>
  </si>
  <si>
    <t>populatie  imbatranita,infrastructura slaba(apa,canalizare,gaze)</t>
  </si>
  <si>
    <t>prin sustinere financiara</t>
  </si>
  <si>
    <t xml:space="preserve">nu stiu </t>
  </si>
  <si>
    <t>PUG-ul localitatii</t>
  </si>
  <si>
    <t xml:space="preserve">Compartimentul de specialitate din cadrul primariei </t>
  </si>
  <si>
    <t xml:space="preserve">construire Cresa </t>
  </si>
  <si>
    <t>scaderea nataliatatii</t>
  </si>
  <si>
    <t>Da  -  Unitati de invatamant prescolar/gimnazial cu sisteme asistive destinate integrarii copiilor cu dizabilitati in invatamantul de masa</t>
  </si>
  <si>
    <t>nivel mediu</t>
  </si>
  <si>
    <t xml:space="preserve">Lipsa laboratoare dotate cu aparatura necesara </t>
  </si>
  <si>
    <t>Modernizarea gradinitelor si scolilor</t>
  </si>
  <si>
    <t>Numarul in scadere de copii inscrisi la unitatile de invatamant</t>
  </si>
  <si>
    <t>Modernizarea si dotarea unitatilor de invatamant</t>
  </si>
  <si>
    <t>Reabilitare,modernizare Scoala cu clasele I-VIII Croitori</t>
  </si>
  <si>
    <t>doua</t>
  </si>
  <si>
    <t>lipsa aparaturii de baza</t>
  </si>
  <si>
    <t>Reabilitarea si modernizarea dispensarului uman</t>
  </si>
  <si>
    <t>Agenti economici putini</t>
  </si>
  <si>
    <t>Subventii de la stat mici</t>
  </si>
  <si>
    <t xml:space="preserve">Alimentare cu apa ,canalizare si infiintare retea gaze </t>
  </si>
  <si>
    <t>Alimentare cu apa ,canalizare si infiintare retea gaze</t>
  </si>
  <si>
    <t>Nu avem obiective turistice</t>
  </si>
  <si>
    <t>Agricultura si cresterea animalelor</t>
  </si>
  <si>
    <t xml:space="preserve">Strategie de dezvoltare locala 2014-2020 </t>
  </si>
  <si>
    <t>Extindere ,reabilitare si modernizare Gradinita Croitori</t>
  </si>
  <si>
    <t>OBTINEREA FINANTARII GREU DE REALIZAT</t>
  </si>
  <si>
    <t>Resurse minerale: principalele resurse minerale de pe teritoriul comunei sunt rocile de constructie (argile, nisipuri, balast). Alte resurse naturale ale zonei se regasesc in bogatia apelor de suprafata si subterane, paduri, pasuni,fanete si pomi fructiferi.</t>
  </si>
  <si>
    <t>ALIMENTARE CU APA,  CANALIZARE SI INFIINTARE RETEA GAZE</t>
  </si>
  <si>
    <t>DISTANTA MARE FATA DE MARILE ORASE</t>
  </si>
  <si>
    <t>TERENURI FERTILE SI INFRASTRUCTURA BUNA</t>
  </si>
  <si>
    <t>2020/05/28 1:36:02 p.m. GMT+3</t>
  </si>
  <si>
    <t>NITA CONSTANTIN , PRIMAR , 0723180465, 0245235041, primaria.bucsani@gmail.com</t>
  </si>
  <si>
    <t>JOITA LUCIA , SEF BIROU CTIL-AP , 0732406124, joita.lucia@gmail.com</t>
  </si>
  <si>
    <t>STUDIU DE FEZABILITATE  CANALIZARE COMUNA BUCSANI - POIM</t>
  </si>
  <si>
    <t>STUDIU DE FEZABILITATE CANALIZARE COMUNA BUCSANI-POIM , FONDURI EXTERNE</t>
  </si>
  <si>
    <t>25 KM</t>
  </si>
  <si>
    <t>10 KM</t>
  </si>
  <si>
    <t>NECESITATEA REALIZARII CANALIZARII IN COMUNA BUCSANI</t>
  </si>
  <si>
    <t>ACCESARE FONDURI IN CADRUL POIM PENTRU REALIZAREA INVESTITIEI CANALIZARE IN COMUNA BUCSANI</t>
  </si>
  <si>
    <t>MODUL GREOI DE ACCESARE A FONDURILOR EXTERNE IN CADRUL POIM</t>
  </si>
  <si>
    <t xml:space="preserve"> REALIZAREA INVESTITIEI CANALIZARE IN COMUNA BUCSANI</t>
  </si>
  <si>
    <t>LIPSA CANALIZARII IN COMUNA BUCSANI</t>
  </si>
  <si>
    <t>REALIZAREA INVESTITIEI DE CANALIZARE IN COMUNA BUCSANI SI O MAI BUNA GESTIONARE A DESEURILOR MENAJERE</t>
  </si>
  <si>
    <t>NE REALIZAREA INVESTITIEI DE CANALIZARE IN COMUNA BUCSANI SI  SLABA GESTIONARE A DESEURILOR MENAJERE</t>
  </si>
  <si>
    <t>CREAREA LOCURILOR  DE MUNCA  SI CELELALTE FACILITATI CARE SURVIN DATORITA ACESTUI ASPECT</t>
  </si>
  <si>
    <t>AJUTOR DIN PARTEA STATULUI</t>
  </si>
  <si>
    <t>AGRICULTURA, COMERT, TRANSPORT</t>
  </si>
  <si>
    <t>INDUSTRIA GREA, INDUSTRIA DE APARARE</t>
  </si>
  <si>
    <t>GRADUL RIDICAT  DE DEZVOLTARE A AGRICULTURII, ASEZAREA  GEOGRAFICA A COMUNEI IN RAPORT CU  ORASE SI MUNICIPII, RELIEFUL</t>
  </si>
  <si>
    <t>LIPSA CANALIZARII</t>
  </si>
  <si>
    <t>PUZ, PUG</t>
  </si>
  <si>
    <t>CU MAI MULTE INFORMATII IN DOMENIU</t>
  </si>
  <si>
    <t>INTEGRAREA IN UE,  CUNOASTEREA PROBLEMATICII DEZVOTARII REGIONALE SI GASIREA UNOR SOLUTII VIABILE PENTRU REZOLVAREA  PROBLEMELOR REGIONALE  SI PTR DIMINUAREA DEZECHILIBRELOR REGIONALE EXISTENTE</t>
  </si>
  <si>
    <t>LIPSA SPECIALISTILOR IN DOMENIU,APARITIA DISFUNCTIONALITATILOR TERITPRIALE</t>
  </si>
  <si>
    <t>REABILITARI SCOLI SI GRADINITE, REABILITARI CAMINE CULTURALE</t>
  </si>
  <si>
    <t xml:space="preserve">CENTRUL DE ASISTENTA- MEDICO SOCIALA BUCSANI SI CENTRU REZIDENTIAL DE ASISTENTA- ASOCIATIA SUFLET PENTRU OAMENI  RACOVITA </t>
  </si>
  <si>
    <t>SUSTINEREA SI ATRAGEREA DE PARTENERIATE PUBLIC-PRIVATE , DEZ. SERV PRIN ATRAGEREA DE FONDURI NERAMBURSABILE, INCURAJAREA PARTICIPARII SI PROMOVAREA VOLUNTARIATULUI</t>
  </si>
  <si>
    <t>CRESTEREA NIVELULUI DE SARACIE , EXCLUZIUNEA SOCIALA, LIPSA DE TIMP SAU IMBATRANIREA  APARTINATORILOR LEGALI AI PERSOANELOR CU DIZABILITATI</t>
  </si>
  <si>
    <t>AXA 10 POR</t>
  </si>
  <si>
    <t>DA-INTEGRAREA COPIILOR CU DIZABILITATI IN INVATAMANUL DE MASA</t>
  </si>
  <si>
    <t>BUNA</t>
  </si>
  <si>
    <t>PERSONAL DE SPECIALITATE INSUFICIENT, SPRIJIN INDIVIDUALIZAT REDUS ,LIPSA DE FORMARE  A CADRELOR DIDACTICE, LIPSA DOTARII CU MATERIALE ADECVATE</t>
  </si>
  <si>
    <t>INVATAREA PRIN COLABORARE , MUNCA IN ECHIPA , COLABORAREA SI SCHIMBUL DE EXPERIENTA INTRE SCOLI, ONG, PARTENERIATE CU FUNDATII</t>
  </si>
  <si>
    <t>PROMOVAREA SCAZUTA A ELEVILOR CU DIZABILITATI , REPETENTIA, ANALFABETISMUL, ABSENTEISM , ABANDON SCOLAR, DELINCVENTA , VIOLENTA</t>
  </si>
  <si>
    <t>MODIFICARI LEGISLATIVE CARE NU SUNT ADUSE LA CUNOSTINTA IN TIMP UTIL , PROBLEME IN DERULAREA PROGRAMULUI, FLUCTUATIE DE PERSONAL</t>
  </si>
  <si>
    <t xml:space="preserve"> ATRAGEREA DE PERSONAL DE SPECIALITATE, ,EXPERIANTA DE LUCRU A PERSONALULUI SANITAR CARE A LUCRAT SI IN ALTE STRUCTURI  IN DOMENIUL SANATATII </t>
  </si>
  <si>
    <t>POIM, AXA 10</t>
  </si>
  <si>
    <t>TREND DEMOGRAFIC NEGATIV, POPULATIE RURAL IN SCADERE SI IN CURS DE IMBATRANIRE</t>
  </si>
  <si>
    <t>PLECAREA TINERILOR IN STRAINATATE, SCADEREA POPULATIEI IN SPECIAL IN RANDUL TINERILOR , RESURSE FINANCIARE LIMTATE</t>
  </si>
  <si>
    <t>DEZVOLTAREA PACHETELOR DE INSTRUMENTE FINANCIARE PTR DEZVOLTAREA MICILOR AFACERI, PROMOVAREA IDENTITATII LOCALE</t>
  </si>
  <si>
    <t>LIPSA PROFESIONALISMULUI</t>
  </si>
  <si>
    <t>DEZVOLTAREA AGROTURISMULUI</t>
  </si>
  <si>
    <t>LIPSA PERSONALULUI CALIFICAT IN TURISM</t>
  </si>
  <si>
    <t>STRATEGIA DE DEZVOLTARE LOCALA  A COMUNEI BUCSANI PE PERIOADA 2014-2020, HCL NR. 20/22.05.2018</t>
  </si>
  <si>
    <t>MODERNIZARE DRUMURI DE EXPLOATARE AGRICOLA, REABILITARE SCOLI SI GRADINITE, CAMINE CULTURALE , REABILITARE SI EXTINDERE DISPENSAR MEDICAL ,REABILITARE SI EXTINDERE CENTRU MEDICO-SOCIAL BUCSANI</t>
  </si>
  <si>
    <t>MODUL GREOI DE EVALUARE AL  CERERILOR DE FINANTARE ,  LIPSA SUPLIMENTARII UNOR SUBMASURI-FEADR - IN CADRUL CARORA SUNT DEPUSE PROIECTE CU PUNCTAJ MAXIM (ex. SUBMASURA 4.3-FEADR &lt;  Modernizare drumuri de exploatare agricola &gt;</t>
  </si>
  <si>
    <t xml:space="preserve">LIPSA CANALIZARII IN COMUNA </t>
  </si>
  <si>
    <t xml:space="preserve">AMENAJAREA LOCURILOR DE AGREMENT CARE SA ATRAGA TURISTI , ATRAGEREA DE INVESTITORI </t>
  </si>
  <si>
    <t>PLECAREA POPULATIEI CALIFICATE-MIGRATIE , SOMAJ , LIPSA DE FONDURI PRIVATE , DOTARE SLABA , MIJLOACE GRELE DE TRANSPORT CARE POLUEAZA AERUL SI DISTRUG CAROSABILUL</t>
  </si>
  <si>
    <t>AMENAJAREA LOCURILOR DE AGREMENT CARE SA ATRAGA TURISTI , ATRAGEREA DE INVESTITORI  LOCLI SI STRAINI</t>
  </si>
  <si>
    <t>2020/05/28 2:23:21 p.m. GMT+3</t>
  </si>
  <si>
    <t>RADU VASILE, PRIMAR, TEL.0245708728, MAIL office@vulcanapandele.ro</t>
  </si>
  <si>
    <t>ANDREEA NEACSU, VICEPRIMAR</t>
  </si>
  <si>
    <t>1,00</t>
  </si>
  <si>
    <t>ADI - DESEURI</t>
  </si>
  <si>
    <t>lipsa colectarii selective a deseurilor menajere</t>
  </si>
  <si>
    <t>responsabilizarea cetatenilor in domeniul colectarii selective</t>
  </si>
  <si>
    <t>strategia de dezvoltare locala 2015-2020</t>
  </si>
  <si>
    <t>implicarea administratiei parcurilor industriale in vederea atragerii de noi investitori</t>
  </si>
  <si>
    <t>Economica, sociala si de mediu</t>
  </si>
  <si>
    <t>economic</t>
  </si>
  <si>
    <t>vecinatatea raului Ialomita, acces facil prin DN 71</t>
  </si>
  <si>
    <t>scurtarea termenelor pentru obtinere avize, debirocratizare</t>
  </si>
  <si>
    <t>reabilitare scoala</t>
  </si>
  <si>
    <t>strategie dezvoltare servicii sociale</t>
  </si>
  <si>
    <t>primaria prin compartimentul de asistenta sociala</t>
  </si>
  <si>
    <t>construire centru social</t>
  </si>
  <si>
    <t>corespunzator</t>
  </si>
  <si>
    <t>lipsa cadrelor didactice cu pregatire corespunzatoare</t>
  </si>
  <si>
    <t>finalizarea reabilitarii sediului scolii</t>
  </si>
  <si>
    <t>modernizare strazi, achizitie utilaj operational</t>
  </si>
  <si>
    <t>ADI Deseuri, ADI Apa, ACOR</t>
  </si>
  <si>
    <t>Birocratie excesiva, viduri legislative</t>
  </si>
  <si>
    <t>2020/05/28 3:56:07 p.m. GMT+3</t>
  </si>
  <si>
    <t xml:space="preserve">Cosac Cristina-Anca - auditor, tel.0731060737, e-mail: anca_cosac2000@yahoo.com 
</t>
  </si>
  <si>
    <t>Strategia de dezvoltare locala a comunei Razvad</t>
  </si>
  <si>
    <t>70 km drumuri,  strazi locale si drumuri de exploatare</t>
  </si>
  <si>
    <t>RCS&amp;RDS, UPC, Telekom</t>
  </si>
  <si>
    <t>Lipsa retelei de canalizare in toata comuna
Lipsa retelei de alimentare cu gaze in satul Gorgota</t>
  </si>
  <si>
    <t>Extinderea retelelor de utilitati publice la nivelul intregii localitati</t>
  </si>
  <si>
    <t>Asigurarea si dezvoltarea serviciilor publice, dezvoltarea infrastructurii rutiere, modernizarea unitatilor de invatamant pe raza comunei</t>
  </si>
  <si>
    <t>Strategia de dezvoltare locala a comunei</t>
  </si>
  <si>
    <t>Asociatia de Dezvoltare Intercomunitara "Managementul Integrat al Deseurilor Dambovita"</t>
  </si>
  <si>
    <t>Acopera momentan nevoile existente</t>
  </si>
  <si>
    <t>Colectarea selectiva a deseurilor, crearea si utilizarea compostului natural, utilizarea energiei conventionale</t>
  </si>
  <si>
    <t>Emisii poluante cauzate de traficul greu foarte intens</t>
  </si>
  <si>
    <t>Impadurire, amenajare spatii verzi</t>
  </si>
  <si>
    <t>Inundatii, defrisari ilegale</t>
  </si>
  <si>
    <t>Colectarea selectiva a deseurilor, regularizari cursuri de apa, impaduriri si amenajare spatii verzi, utilizarea energiei conventionale</t>
  </si>
  <si>
    <t>Bunastarea locuitorilor judetului Dambovita</t>
  </si>
  <si>
    <t>Facilitati fiscale pentru investitori</t>
  </si>
  <si>
    <t>Comert, servicii, agricultura</t>
  </si>
  <si>
    <t>industrie, turism, comert</t>
  </si>
  <si>
    <t>Teritoriul apartine zonei periurbane a resedintei de judet, relieful si infrastructura</t>
  </si>
  <si>
    <t>Lipsa facilitatilor fiscale, 
lipsa fortei de munca
lipsa utilitatilor pentru zona agro-industriala</t>
  </si>
  <si>
    <t>Strategia locala de dezvoltare si PUG</t>
  </si>
  <si>
    <t xml:space="preserve">Consultativ, financiar </t>
  </si>
  <si>
    <t>Gadinita;Scoala primara;Scoala gimnaziala;centrul educativ pentru copii saraci Razvad</t>
  </si>
  <si>
    <t>Suficient</t>
  </si>
  <si>
    <t xml:space="preserve"> construire gradinita in satul Razvad
- reabilitare Scoala gimnaziala Razvad si Scoala Valea Voievozilor</t>
  </si>
  <si>
    <t>Dispensar;Clinici;Cabinete medici de familie</t>
  </si>
  <si>
    <t xml:space="preserve"> - strategia de dezvoltare a judetului Dambovita si strategia de dezvoltare locala</t>
  </si>
  <si>
    <t xml:space="preserve"> - 2 unitati</t>
  </si>
  <si>
    <t xml:space="preserve"> - resurse financiare</t>
  </si>
  <si>
    <t>2020/05/29 10:43:28 a.m. GMT+3</t>
  </si>
  <si>
    <t>ANGHELESCU TEODORA - PRIMAR. Telefon: 0245663011, 0728871843; primaria_bezdead@yahoo.com</t>
  </si>
  <si>
    <t>4554 locuitori</t>
  </si>
  <si>
    <t>6,037 km asfaltare; cca 6,00 km pietruire (balastare)</t>
  </si>
  <si>
    <t>Telekom, UPC, Digi</t>
  </si>
  <si>
    <t xml:space="preserve">1. Lipsa retelei de canalizare si a unei statii de epurare;
2. Lipsa lucrarilor hidrotehnice pentru apararea malurilor si protectia impotriva eroziunii si inundatiilor, atat in albia majora a paraului Bizdidel, cat si a afluentilor sai;
3. Lipsa unui centru medical la standarde europene;
4. Lipsa unei infrastucturi rutiere corespunzatoare (drumuri locale neasfaltate);
5. Lipsa unui sistem de colectare selectiva a deseurilor;
6. Lipsa sistemului de alimentare cu apa si gaze naturale in toate satele aferente comunei Bezdead;
</t>
  </si>
  <si>
    <t xml:space="preserve">1. Infiintarea retelei de canalizare si a unei satii de epurare in  comuna Bezdead cu satele aferente;
2. Extinderea retelei de apa si gaze naturale in toate zonele comunei Bezdead cu satele aferente;
3. Reabilitarea/ Modernizarea tuturor drumurilor locale (ulite) ce sunt inscrise in Inventarul bunurilor ce apartin domeniului public al comunei Bezdead;
4. Restaurarea si punerea in valoare a monumentelor, ca mobil al dezvoltarii turismului;
5. Identificarea si valorificarea izvoarelor de apa sarata;
6. Amenajarea unei zone turistice in satul Costisata pentru realizarea  unui sat de vacanta, in vederea dezvoltarii turismului;
7. Dezvoltarea agroturismului in zona.
</t>
  </si>
  <si>
    <t>- Degradarea infrastructurii rutiere;
-   Riscul producerii unor alunecari de teren si eroziuni  a malurilor care pun in pericol gospodarii  si terenuri   agricole;
-   Poluarea aerului, apelor si solului prin colectarea si deversarea necontrolata a dejec</t>
  </si>
  <si>
    <t>- Infiintarea retelei de canalizarea si a statiei de epurare in comuna Bezdead.
- Reabilitarea si modernizarea tuturor drumurilor locale din comuna Bezdead si  nu in ultimul rand a DJ 710 pe toata lungimea lui, de la Km 0 la Km 19+500 (limita de judet);
-</t>
  </si>
  <si>
    <t xml:space="preserve">In prezent avem in executie urmatoarele proiecte:
- Infiintare dispensar in comuna Bezdead, judetul Dambovita prin reabilitare, modernizare si dotare cladire existenta;
- Reabilitare/modernizare drumuri ulite locale, ulita Tunari, in comuna Bezdead, judetul Dambovita.  
Dorim sa promovam si alte proiecte conform prioritatilor enumerate in functie de identificarea unor surse de finantare.
</t>
  </si>
  <si>
    <t>Transport</t>
  </si>
  <si>
    <t>PUG si regulamentul aferent</t>
  </si>
  <si>
    <t>- Asocieri cu C.J. D-TA in vederea sustinerii financiare  pentru proiectele cu valori mai mari care nu pot fi sustinute din bugetele locale in totalitate;
- Acces facil in obtinerea fondurilor europene si flexibilitate in ceea ce priveste documentele soli</t>
  </si>
  <si>
    <t>Nu.</t>
  </si>
  <si>
    <t>Foarte bun.</t>
  </si>
  <si>
    <t>Nu avem.</t>
  </si>
  <si>
    <t>Proiect privind reabilitarea dispensarului uman.</t>
  </si>
  <si>
    <t>4 cadre medicale</t>
  </si>
  <si>
    <t>Acordarea de analize medicale gratuite;</t>
  </si>
  <si>
    <t>Proiect privind reabilitarea dispensarului.</t>
  </si>
  <si>
    <t>- resurse naturale;
- agroturism.</t>
  </si>
  <si>
    <t>2020/05/29 10:45:51 a.m. GMT+3</t>
  </si>
  <si>
    <t>CIOBANU IOAN, primar ,0733687195, prmogosani@yahoo.com</t>
  </si>
  <si>
    <t>CIOBANITA CATALIN ,secretar, 0733687195</t>
  </si>
  <si>
    <t xml:space="preserve">modernizare drumuri -sursa de finantare PNDL </t>
  </si>
  <si>
    <t>8.5 ASFALTARE</t>
  </si>
  <si>
    <t>upc /akta</t>
  </si>
  <si>
    <t>LIPSA: RETEA GAZE/RETEA APA /RETEA CANALIZARE-</t>
  </si>
  <si>
    <t xml:space="preserve">-o mare oportunitate va fi cand se va construi centura ocolitoare a orasului Gaesti care va trece pe teritoriul Comunei Mogosani 
-prin Mogosani trece calea ferata Bucuresti -Pitesti -este gara la Cojocaru
-Acces direct in DN 7 pe un drum modernizat
</t>
  </si>
  <si>
    <t xml:space="preserve">Comuna Mogosani nu beneficiaza de investii private tocmai datorita inxistentei utilitatilor de baza iar lipsa acestora se vede foarte clar in gradul de dezvoltare al comunei </t>
  </si>
  <si>
    <t>princilala prioritate o reprezinta utilitatile d eapa gaz si canalizare care vor atrage investitori</t>
  </si>
  <si>
    <t>s-a intocmit SF alimentare cu gaze naturale
s-a intocmiT SF alimentare cu apa si canalizare</t>
  </si>
  <si>
    <t>SUPERCOM SA</t>
  </si>
  <si>
    <t>lipsa canalizare
colectare selectiva a deseurilor</t>
  </si>
  <si>
    <t>lipsa alimentarii cu apa potabila este importanta tocmai datorita faptului ca puturile de suprafata sunt de cele mai multe ori nepotabile</t>
  </si>
  <si>
    <t>retea de  apa 
reeta de canalizare
retea de gaze</t>
  </si>
  <si>
    <t xml:space="preserve">strategia de dezvoltare </t>
  </si>
  <si>
    <t xml:space="preserve">nu avem conexiuni cu aceste parcuri </t>
  </si>
  <si>
    <t>transporturi</t>
  </si>
  <si>
    <t xml:space="preserve">productie </t>
  </si>
  <si>
    <t xml:space="preserve">lipsa utilitati </t>
  </si>
  <si>
    <t>strategia 2014-2020</t>
  </si>
  <si>
    <t xml:space="preserve">ASISTENTA SOCIALA </t>
  </si>
  <si>
    <t>numarul de copii care migreaza la scolile din orasul Gaesti</t>
  </si>
  <si>
    <t xml:space="preserve">modernizarea scolilor </t>
  </si>
  <si>
    <t>profesionalismul</t>
  </si>
  <si>
    <t>asfaltere strazi , modernizare scoala</t>
  </si>
  <si>
    <t>ADI APA DAMBOVITA
ADI DESEURI DAMBOVITA</t>
  </si>
  <si>
    <t xml:space="preserve">foarte multa birocratie </t>
  </si>
  <si>
    <t>INFRASTRUCTURA D ETRASNPORT</t>
  </si>
  <si>
    <t>comuna este tranzitata de  DN7  si CFR</t>
  </si>
  <si>
    <t>utilitati de baza</t>
  </si>
  <si>
    <t>2020/05/29 12:13:52 p.m. GMT+3</t>
  </si>
  <si>
    <t>STOICA ROMICA - PRIMAR, TEL/FAX 0245684330, e-mail: primaria.vacaresti@yahoo.com</t>
  </si>
  <si>
    <t>STAICU ADRIAN - SECRETAR GENERAL, TEL/FAX 0245684330, e-mail: primaria.vacaresti@yahoo.com</t>
  </si>
  <si>
    <t>STRATEGIA DE DEZVOLTARE LOCALA</t>
  </si>
  <si>
    <t xml:space="preserve">MODERNIZARE DC39 - ASOCIERE CONSILIUL JUDETEAN, CONSILIUL LOCAL; MODERNIZARE STRADA GARII SI MICULESTI - BUGET LOCAL; EXTINDERE RETEA GAZE NATURALE - BUGET LOCAL; CONSTRUIRE GRADINITA IN SATUL VACARESTI, BUGET NATIONAL, LOCAL/FONDURI EUROPENE </t>
  </si>
  <si>
    <t>Inexistenta retelei de apa potabila si canalizare</t>
  </si>
  <si>
    <t>Existenta programelor de infrastructura finantate din fonduri UE, deschiderea administratiei publice locale pentru implementarea de proiecte, posibilitatea atragerii de fonduri in vederea dezvoltarii infrastructurii.</t>
  </si>
  <si>
    <t>Desele schimbari in legislatie, capacitatea redusa a administratiei pentru sustinerea proiectelor de investitii, costul ridicat al documentatiilor preliminare aferente proiectelor, mentinerea tendintelor de migrare catre centrele urbane, in special a populatiei tinere</t>
  </si>
  <si>
    <t>Introducerea retelei de apa potabila si canalizare, extinderea retelei de gaze naturale in toata comuna, modernizarea drumurilor de exploatare, construirea si amenajarea unor locuri de joaca pentru copii, sustinerea investitiilor in energia alternativa, dezvoltarea gamei de servicii pentru persoanele cu dizabilitati</t>
  </si>
  <si>
    <t>Extinderea retelei de gaze naturale, Introducerea retelei de apa potabila si canalizare</t>
  </si>
  <si>
    <t>Inexistenta unui sistem performant de colectare selectiva a deseurilor; lipsa modalitatilor de producere a energiei alternative; lipsa infrastructurii de monitorizare permanenta a factorilor de mediu</t>
  </si>
  <si>
    <t>Surse de finantare Protectia Mediului; Proiecte nationale si europene pentru gestionarea deseurilor; linii de finantare pentru dotarea administratiei publice cu utilaje pentru situatii de urgenta</t>
  </si>
  <si>
    <t>Fenomene meteo extreme care conduc la inundatii; existenta in apropierea comunei a unui bazin hidrografic</t>
  </si>
  <si>
    <t>Infiintarea sistemului de colectare selectiva a deseurilor; realizarea unui plan de ecologizare a comunei; sustinerea investitiilor in energia alternativa; promovarea programelor pentru agricultura ecologica</t>
  </si>
  <si>
    <t>Sunt aducatoare de venituri; genereaza locuri de munca</t>
  </si>
  <si>
    <t>Comert, agricultura, transport</t>
  </si>
  <si>
    <t>Baruri si alte activitati de servire a bauturilor</t>
  </si>
  <si>
    <t>Calitatea solului; piscicultura</t>
  </si>
  <si>
    <t>Planul Urbanistic General, Regulamentul Local de Urbanism</t>
  </si>
  <si>
    <t>Organizare de instruiri in domeniu</t>
  </si>
  <si>
    <t>Relieful</t>
  </si>
  <si>
    <t>Mobilitatea populatiei</t>
  </si>
  <si>
    <t>Realizarea noului PUG si RLU</t>
  </si>
  <si>
    <t>Reabilitare scoli, gradinite</t>
  </si>
  <si>
    <t>Strategia de dezvoltare a serviciilor sociale</t>
  </si>
  <si>
    <t>Implementarea de programe de asistenta pentru persoanele defavorizate</t>
  </si>
  <si>
    <t>Costurile ridicate care genereaza dificultati in dotarea diverselor obiective; migratia continua a pesoanelor active, legislatia in domeniu in continua schimbare</t>
  </si>
  <si>
    <t xml:space="preserve">Asigurarea serviciilor de asistenta sociala la standardele europene; sprjinirea tinerilor in vederea obtinerii unui loc de munca; implementarea de programe de asistenta, pentru persoanele defavorizate; construirea si dotarea unui unui centru medical pentru urgente </t>
  </si>
  <si>
    <t>Dezvoltarea gamei de servicii pentru persoanele cu dizabilitati</t>
  </si>
  <si>
    <t>Politica educationala slaba; familiile elevilor nu sunt implicate suficuent in educatie; starea materiala precara si nivelul scazut de cultura a unor familii</t>
  </si>
  <si>
    <t>Existenta retelei de internet</t>
  </si>
  <si>
    <t>Incoerenta politicilor educationale; schimbarile prea dese de strategie in cadrul sistemului de invatamant; scaderea nivelului de trai al elevili; cresterea numarului de someri in randul parintilor; migrarea cadrelor didactice</t>
  </si>
  <si>
    <t>Existenta unui management responsabil cu implicare directa</t>
  </si>
  <si>
    <t>profesionalismul medicilor de familie</t>
  </si>
  <si>
    <t>construirea unui centru medical</t>
  </si>
  <si>
    <t>neinsusirea  normelor de educatie sanitara pentru o mare parte din populatie, cresterea numarului de bolnavi cronici, legislatia in domeniu in continua schimbare</t>
  </si>
  <si>
    <t>modernizarea cabinetelor medicale</t>
  </si>
  <si>
    <t>lipsa unei piete agroalimentare, numarul redus al investitorilor straini, scaderea constanta a cererii si ofertei pe plan local</t>
  </si>
  <si>
    <t xml:space="preserve"> legislatia in domeniu in continua schimbare, politica nefavorabila pentru dezvoltarea afacerilor, criza economica mondiala, capacitatea de sustinere financiara</t>
  </si>
  <si>
    <t xml:space="preserve">oportunitati de finantare a agentilor economici locali, programe finantate din fonduri structurale si de coeziune </t>
  </si>
  <si>
    <t>inexistenta unitatilor de cazare</t>
  </si>
  <si>
    <t>pe raza localitatii  sunt patru lacuri de acumulare si parcul Vacarestilor</t>
  </si>
  <si>
    <t xml:space="preserve"> legislatia in domeniu in continua schimbare,imbatranirea populatiei active</t>
  </si>
  <si>
    <t>diversificarea activitatilor in domeniul serviciilor</t>
  </si>
  <si>
    <t>STRATEGIA DE DEZVOLTARE LOCALA A COMUNEI VACARESTI  PENTRU PERIOADA 2014-2020 aprobata  prin HCL NR.4/03.02.2014</t>
  </si>
  <si>
    <t>MODERNIZARE DRUMURI LOCALE,MODERNIZARE SCOLI, GRADINITE SI DISPENSARE, EXTINDERE RETEA ILUMINAT PUBLIC, EXTINDERE RETEA GAZE NATURALE</t>
  </si>
  <si>
    <t xml:space="preserve"> legislatia in domeniu in continua schimbare</t>
  </si>
  <si>
    <t xml:space="preserve">RETEA ELECTRICA, RETEA  GAZE NATURALE, TELECOMUNICATII, AGRICULTURA, EDUCATIE, </t>
  </si>
  <si>
    <t>IMBATRANIREA POPULATIEI, NR. RELATIV MARE A PERSOANELOR INVARSTA,MIGRAREA PERSOANELOR CU PREGATIRE SUPERIOARA IN SPECIAL SPRE MEDIU URBAN SI STRINATATE, CAPACITATEA FINANCIARA RELATIV SCAZUTA A LOCUITORILOR</t>
  </si>
  <si>
    <t>TERENURI</t>
  </si>
  <si>
    <t>MENTINEREA TENDINTELOR DE MIGRARE CATRE CENTRELE URBANE A POPULATIEI TINERE, ACCENTUAREA PROCESULUI DE IMBATRANIRE A POPULATIEI, CRESTEREA SOMAJULUI IN RANDUL ABSOLVENTILOR DE LICEU, CRESTEREA PONDERII MUNCII LA NEGRU, EXTOMPAREA TRADITIILOR LOCALE ODATA CU TRECEREA TIMPULUI</t>
  </si>
  <si>
    <t>MODERNIZAREA INFRASTRUCTURII  DRUMURILOR COMUNALE, DE EXPLOATARE; INTRODUCEREA SISTEMULUI CENTRALIZAT DE APA SI CANALIZARE; AMENAJARE DE TROTUARE PUBLICE SI PODETE; BETONARE SANTURI DE SCURGERE;EXTINDEREA SI  MODERNIZAREA SISTEMULUI ACTUAL DE ILUMINAT PUBLIC FOLOSIND ENERGIA NECONVENTIONALA; EXTINDEREA SISTEMULUI DE ALIMENTARE CU GAZE NATURALE; INTRETINEREA INFRASTRUCTURII RUTIERE EXISTENTE</t>
  </si>
  <si>
    <t>2020/05/29 1:17:42 p.m. GMT+3</t>
  </si>
  <si>
    <t>ALEXE MARIAN, PRIMAR, 0728016293/0245240888, primariacomunabarbuletu@gmail.com</t>
  </si>
  <si>
    <t>IACOBESCU GABRIEL, CONSILIER ACHIZITII PUBLICE, 0736749128/0245240888, primariacomunabarbuletu@gmail.com</t>
  </si>
  <si>
    <t>"Asfaltare drumuri locale in comuna Barbuletu, judetul Dambovita", PNDL, valoare proiect - 5.647.653,94 lei
"Modernizare cladire fost sediu primarie - dispensar in satul Barbuletu, comuna Barbuletu, judetul Dambovita", PNDL, valoare proiect - 367.279,76 lei
"Infiintare retea apa comuna Barbuletu", PNDL, voloare proiect - 8.733.583,97 lei
"Modernizare scoala in satul Gura Barbuletului, judetul Dambovita", PNDL, valoare proiect - 1.056.563,11 lei
"Modernizare scoala in satul Barbuletu, judetul Dambovita", PNDL, valoare proiect - 1.287.705,52 lei</t>
  </si>
  <si>
    <t>12 km</t>
  </si>
  <si>
    <t>Populatie imbatranita
Distanta mare fata de municipiul resedinta de judet(40 km)
Lipsa locurilor de munca
Lipsa pietei de desfacere pentru produsele agricole din zona(fructe)
Comuna Barbuletu este o comuna izolata, fara iesire la un drum national(cel mai apropiat drum national este la 14 km)</t>
  </si>
  <si>
    <t>Acesarea de fonduri pentru dezvoltarea infrastructurii
Aducerea unor investitori in zona
Modernizarea unui drum de legatura intre Pietrosita si Malu cu Flori, prin Barbuletu
Dezvoltarea turismului in zona prin construirea de pensiuni agro-turistice</t>
  </si>
  <si>
    <t>Migratia tinerilor catre oras
Schimbarile climatice, afecteaza productia de fructe din zona
Lipsa unor statii de epurare in vederea colectarii apelor menajere din gospodarii</t>
  </si>
  <si>
    <t xml:space="preserve">Accesarea fondurilor europene, guvernamentale, judetene pentru proiecte de dezvoltare comunala
Aducerea investitorilor in comuna, pentru a crea locuri de munca </t>
  </si>
  <si>
    <t xml:space="preserve">Infiintare retea de gaze naturale in comuna Barbuletu
Infiintare retea de canalizare in comuna Barbuletu
Realizarea drumului de legatura Barbuletu -  Valea Tisei - Malu cu Flori
</t>
  </si>
  <si>
    <t>Lipsa sistemului de canalizare
Lipsa unor statii de epurare</t>
  </si>
  <si>
    <t>Accesarea fondurilor pentru realizarea obiectivelor de mai sus</t>
  </si>
  <si>
    <t>Deversarea apelor menajere din gospodarii in rigolele si paraurile din localitate</t>
  </si>
  <si>
    <t>Realizarea sistemului de canalizare si a statiilor de epurare in comuna</t>
  </si>
  <si>
    <t>Achizitia de taxe si impozite, aducerea la cunostinta pentru depunerea declaratiilor unice</t>
  </si>
  <si>
    <t>Sunt generatoare de locuri de munca si bani la bugetele locale, dar totusi, sunt putine</t>
  </si>
  <si>
    <t>Comert
Transport marfa</t>
  </si>
  <si>
    <t>Situarea comunei in dealurile subcarpatice(Subcarpatii de Curbura), zona prielnica  pentru dezvoltarea agro - turismului
Locuitorii harnici, care nu se dau inapoi de la munca
Proiectele in derulare privind dezvoltarea infrastructurii</t>
  </si>
  <si>
    <t>Lipsa terenurilor apartinand domeniului public
Distanta mare fata de cel mai apropiat drum national
Infrastructura slab dezvoltata</t>
  </si>
  <si>
    <t>Punerea la dispozitie in timp util a ghidurilor de finantare</t>
  </si>
  <si>
    <t>Personalul UAT - ului</t>
  </si>
  <si>
    <t>Relief puternic fragmentat
Sate rasfirate, caracteristice zonei submontane</t>
  </si>
  <si>
    <t>Intocmire PUG</t>
  </si>
  <si>
    <t>"Modernizare scoala in satul Gura Barbuletului, judetul Dambovita"
"Modernizare scoala in satul Barbuletu, judetul Dambovita"
"Reabilitare camin cultural in satul Gura Barbuletului, comuna Barbuletu, judetul Dambovita"
"Modernizare gradinita in satul Barbuletu, comuna Barbuletu, judetul Dambovita"
"Modernizare gradinita in satul Gura Barbuletului, comuna Barbuletu, judetul Dambovita"</t>
  </si>
  <si>
    <t xml:space="preserve">Serviciul de asistenta sociala din cadrul Primariei Barbuletu
Asistent social </t>
  </si>
  <si>
    <t>Integrarea asistatilor sociali</t>
  </si>
  <si>
    <t>Numarul in crestere al asistatilor social</t>
  </si>
  <si>
    <t>Nu sunt</t>
  </si>
  <si>
    <t>Digitalizarea invatamantului, dotarea scolilor cu echipamente digitale si periferice(calculatoare, laptop-uri, tablete, video-proiectoare, etc)</t>
  </si>
  <si>
    <t>Sporul demografic scazut
Numarul mic de copii pentru fiecare clasa
Dotarea claselor 
Aceesul elevilor la activitatile culturale(teatru, film, muzeu) INEXISTENT
Lipsa catedrelor titularizabile pentru materiile importante(informatica, TIC, etc) in scolile de la tara</t>
  </si>
  <si>
    <t xml:space="preserve">Accesare fonduri pentru  dezvoltarea scolara
</t>
  </si>
  <si>
    <t>Migratia famiilor tinere cu copii mici catre oras si in afara granitelor tarii</t>
  </si>
  <si>
    <t>Terminarea proiectelor de modernizare a scolilor
Dotarea scolilor cu echipamente necesare pentru o buna desfasurare a orelor de curs</t>
  </si>
  <si>
    <t xml:space="preserve">Lipsa fortei de munca
Populatie imbatranita
Lipsa pietei de desfacere pentru produsele agricole
Suprafete agricole fragmentate datorita reliefului
</t>
  </si>
  <si>
    <t xml:space="preserve">Migratia populatiei active catre oras si in afara granitelor tarii
Schimbarile climatice
Preturile foarte mari la ingrasamintele chimice si pesticide
Legislatia
Mana de lucru foarte scumpa
Pretul produselor agricole foarte mic
</t>
  </si>
  <si>
    <t>Crearea de locuri de munca atractive, prin investitori straini, pentru populatia din zona si pentru tinerii plecati peste granite</t>
  </si>
  <si>
    <t>Nici una</t>
  </si>
  <si>
    <t>Lipsa investitorilor in turism
Lipsa pensiunilor, spatiilor de cazare agro-turistica
Lipsa infrastructurii 
Distanta mare fata de drumul national</t>
  </si>
  <si>
    <t>Dezvoltarea cailor de comunicatii si tele-comunicatii la nivelul comunei</t>
  </si>
  <si>
    <t xml:space="preserve">Schimbarile climatice
Aparitia unei pandemii si a unor virusi, precum COVID 19
</t>
  </si>
  <si>
    <t xml:space="preserve">Scutirea de taxe locale pe o perioada de 5 ani a investitorilor in agro-turism
Proiecte din fonduri europene si guvernamentale pentru extinderea cailor de comunicatii locale
</t>
  </si>
  <si>
    <t>Strategi de dezvoltare locala a comunei Barbuletu</t>
  </si>
  <si>
    <t xml:space="preserve">"Asfaltare drumuri locale in comuna Barbuletu, judetul Dambovita",
"Infiintare retea apa comuna Barbuletu",
"Modernizare scoala in satul Gura Barbuletului, judetul Dambovita",
"Modernizare scoala in satul Barbuletu, judetul Dambovita", </t>
  </si>
  <si>
    <t>GAL VALEA IALOMITEI, ADI DAMBOVITA</t>
  </si>
  <si>
    <t>Shimbarea regulilor in timpul jocului
Birocratie foarte multa
Timpul mare de aprobare a proiectelor</t>
  </si>
  <si>
    <t>Agricultura(pomicultura, cresterea animalelor)</t>
  </si>
  <si>
    <t xml:space="preserve">Populatie imbatranita
Migratia tinerilor catre oras
Migratia fortei de munca peste hotare
Lipsa unui drum de legatura 
Comuna Barbuletu este o comuna izolata
Sporul demografic, pe minus
</t>
  </si>
  <si>
    <t xml:space="preserve">Accesare de fonduri pentru dezvoltarea comunitatii
Crearea de locuri de munca pentru tineri
</t>
  </si>
  <si>
    <t xml:space="preserve">Legislatia
Migrarea fortei de munca
</t>
  </si>
  <si>
    <t>Desvoltarea infrastructurii si a cailor de comunicatii
Aducerea de investitori in comuna
Dezvoltarea agriculturii si a agro-turismului in zona</t>
  </si>
  <si>
    <t>2020/05/29 2:00:11 p.m. GMT+3</t>
  </si>
  <si>
    <t>Moraru Mihai Laurentiu, Primar, 0245.772.213/0245.772.084, primaria_moroeni@yahoo.com</t>
  </si>
  <si>
    <t>Strategia de dezvoltare durabila a comunei Moroeni 2015 - 2020</t>
  </si>
  <si>
    <t>Lucrari modernizare drumuri comunale - asociere cu Consiliul Judetean
Lucrari modernizare drumuri comunale MD - 
Reparatii strazi prin pietruire si asternere covor asfaltic - buget propriu</t>
  </si>
  <si>
    <t>5 km</t>
  </si>
  <si>
    <t>Platforma de colectare si managementul gunoiului de grajd</t>
  </si>
  <si>
    <t>Nu am auzit de implicarea acestora.</t>
  </si>
  <si>
    <t>Intocmirea de planuri cadastrale in vederea completarii domeniului public</t>
  </si>
  <si>
    <t>Strategia de dezvoltare durabila acomunei Moroeni 2015 - 2020</t>
  </si>
  <si>
    <t>- Reabilitarea si modernizarea unitatilor de invatamant prescolar;
- Reabilitarea, modernizarea, extinderea si dotarea scolii gimnaziale.</t>
  </si>
  <si>
    <t>- Imbunatatirea structurii sistemului de sanatate, a calitatii actului medical si a ingrijirilor furnizate in cadrul serviciilor de sanatate; ameliorarea starii de sanatate a populatiei si cresterea performantei sistemului de sanatate.</t>
  </si>
  <si>
    <t>Nu stiu.</t>
  </si>
  <si>
    <t>- slaba dezvoltare a turismului comparativ cu patrimoniul natural si antropic;
- inexistenta unor facilitati pentru turisti in mediul rural;
- numarul foarte mic de intreprinderi cu activitate in domeniul turistic.
- calitatea slaba a serviciilor conexe t</t>
  </si>
  <si>
    <t>- Modernizarea drumurilor comunale;
- Reabilitarea retelei de iluminat public
-Construirea unei Platforme comunale de depozitare a gunoiului de grajd in comuna MOROENI</t>
  </si>
  <si>
    <t xml:space="preserve"> - Birocratizarea procesului de atragerea fondurilor.</t>
  </si>
  <si>
    <t>2020/05/29 2:02:52 p.m. GMT+3</t>
  </si>
  <si>
    <t>Ana Constantin Emilian, primarul orasului, 0722626781, ana.constantin@ymail.com</t>
  </si>
  <si>
    <t>WI-FI4U</t>
  </si>
  <si>
    <t>INSUFICIENT DEZVOLTATE</t>
  </si>
  <si>
    <t>ACCESARE FONDURI NERAMBURSABILE</t>
  </si>
  <si>
    <t>FONDURI INSUFICIENTE</t>
  </si>
  <si>
    <t>DEZVOLTAREA MOBILITATII SI INFRASTRUCTURII CONFORM STANDARDELOR</t>
  </si>
  <si>
    <t>SUPERCOM</t>
  </si>
  <si>
    <t>Ecologizarea albiilor celor 2 rauri si a lacului de acumulare</t>
  </si>
  <si>
    <t>ATITUDINEA POPULATIEI</t>
  </si>
  <si>
    <t>Avem proiecte in implementare pentru reducerea emisiilor de carbon</t>
  </si>
  <si>
    <t>Strategia pentru dezvoltare durabila a orasului Pucioasa, jud Dambovita</t>
  </si>
  <si>
    <t>Toate cele enumerate</t>
  </si>
  <si>
    <t>Industrie textila, turism, transport, comert</t>
  </si>
  <si>
    <t>Din pacate, parcurile industriale din judet nu au acelasi ritm de dezvoltare si nici aceiasi coeziune cu membrii localitatilor, precum au cele din judetele invecinate.</t>
  </si>
  <si>
    <t>textila, turism, transporturi</t>
  </si>
  <si>
    <t>prestari servicii, industria lemnului</t>
  </si>
  <si>
    <t>sprijinul oferit prin ajutorul de minimis, predictibilitate</t>
  </si>
  <si>
    <t>lipsa terenurilor, infrastructura rutiera de acces</t>
  </si>
  <si>
    <t>Structuri Asociative ale autoritatilor publice locale (AcOR, AOR, AMR, UNCJR);ANSBBR</t>
  </si>
  <si>
    <t>PRIN MONITORIZAREA NEVOILOR NOASTRE SI PROMOVAREA DE SOLUTII REALE PENTRU COMUNITATI</t>
  </si>
  <si>
    <t>Nevoia de dezvoltare, crearea de oportunitati pentru agentii economici, raspuns la solicitarile populatiei</t>
  </si>
  <si>
    <t>Dezvoltarea unui nou PUG</t>
  </si>
  <si>
    <t>Modernizarea: Scoala nr. 4 Elena Donici Cantacuzino, Scoala Gimnaziala nr. 1 Mihai Viteazul, Liceul Tehnologic Pucioasa, Colegiul National Nicolae Titulescu, Gradinita nr 1 Prichindel, Gradinita nr 2, Gradinita nr 3</t>
  </si>
  <si>
    <t>Directia de Asistenta Sociala din cadrul Primariei Pucioasa</t>
  </si>
  <si>
    <t>Crearea unui centru pentru persoane varstnice</t>
  </si>
  <si>
    <t>Creare centru de zi persoane varstnice</t>
  </si>
  <si>
    <t>Gadinita;Scoala primara;Scoala gimnaziala;Liceu/scoala profesionala;Clubul Copiilor Nicolae Mateescu Pucioasa</t>
  </si>
  <si>
    <t>Da - cresa</t>
  </si>
  <si>
    <t>microbuz scolar;pe jos;transport personal - parinti</t>
  </si>
  <si>
    <t>Cadrele didactice nu foarte bine pregatite</t>
  </si>
  <si>
    <t>Digitalizarea sistemului educativ</t>
  </si>
  <si>
    <t>Abandon scolar</t>
  </si>
  <si>
    <t>Modernizarea totala a infrastructurii educatioale</t>
  </si>
  <si>
    <t>Crearea unei gradinite si a unei crese</t>
  </si>
  <si>
    <t>Spital;Clinici;Cabinete medici de familie</t>
  </si>
  <si>
    <t>peste 300</t>
  </si>
  <si>
    <t>lipsa cadrelor medicale si a ambulantei</t>
  </si>
  <si>
    <t>Reabilitarea si dotarea spitalului si crearea statiei de ambulanta</t>
  </si>
  <si>
    <t>lipsa fondurilor pentru dotare</t>
  </si>
  <si>
    <t>Atragerea de cadre medicale</t>
  </si>
  <si>
    <t>Reabilitare si eficientizare energetica a spitalului, Modernizarea ambulatoriului integrat al spitalului orasenesc Pucioasa</t>
  </si>
  <si>
    <t>Strategia de dezvoltare a turismului</t>
  </si>
  <si>
    <t>2 hoteluri si 10 pensiuni</t>
  </si>
  <si>
    <t>Lipsa atractiilor reale</t>
  </si>
  <si>
    <t>Crearea unei noi baze de agrement si tratament</t>
  </si>
  <si>
    <t>Lipsa accesului la resursele minerale</t>
  </si>
  <si>
    <t>Modernizarea infrastructurii, atragerea de investitori</t>
  </si>
  <si>
    <t>Strategia de dezvoltare durabila a localitatii</t>
  </si>
  <si>
    <t>ADI Transport, ADI sALUBRIZARE, ADI APA, AOR, ANSBBR, infratire 4 localitate Cartaxo, Alcazar de San Juan, Jonava, Vadul lui Voda</t>
  </si>
  <si>
    <t>Birocratie</t>
  </si>
  <si>
    <t>Resurse naturale, turism</t>
  </si>
  <si>
    <t>Infrastructura rutiera de acces, gradul de pregatire profesionala a populatiei</t>
  </si>
  <si>
    <t>Cladiri, resurse naturale, forta de munca</t>
  </si>
  <si>
    <t>Lipsa terenuri</t>
  </si>
  <si>
    <t>Sistemul educational</t>
  </si>
  <si>
    <t>2020/05/29 2:53:20 p.m. GMT+3</t>
  </si>
  <si>
    <t>Pavel Ion, primar, primariabuciumeni@yahoo.com</t>
  </si>
  <si>
    <t xml:space="preserve"> </t>
  </si>
  <si>
    <t>Strategia locala de dezvoltare durabila a comunei Buciumeni, judetul Dambovita, pentru perioada 2015-2020</t>
  </si>
  <si>
    <t xml:space="preserve">Modernizare drumuri locale in comuna Buciumeni, satele Buciumeni si Valea Leurzii, judetul Dambovita
Refacere drumuri locale km 2+793 la 2+823 sat Valea Leurzii, comuna Buciumeni, jud. D-ta
</t>
  </si>
  <si>
    <t>2407 m</t>
  </si>
  <si>
    <t>lipsa spatiilor amenajate pt circulatia pietonala;
lipsa unor trasee amenajate pentru deplasarea utilajelor agricole care sa evite tranzitul localitatilor si evitarea drumurilor judetene</t>
  </si>
  <si>
    <t>proiecte modernizare drumuri</t>
  </si>
  <si>
    <t>fenomene naturale( alunecari de teren</t>
  </si>
  <si>
    <t>modernizare drumuri locale</t>
  </si>
  <si>
    <t>Modernizare drumuri locale in comuna Buciumeni, satele Buciumeni, Dealu Mare si Valea Leurzii, etapa a II-a, judetul dambovita</t>
  </si>
  <si>
    <t>inundatiile</t>
  </si>
  <si>
    <t xml:space="preserve">infiintare retea canalizare si statie de epurare </t>
  </si>
  <si>
    <t>poluarea mediului inconjurator</t>
  </si>
  <si>
    <t>colectarea deseurilor</t>
  </si>
  <si>
    <t>"Proiect regional de dezvoltare  a infrastructurii de apa si apa uzata din judetul dambovita in perioada 2014-2020"</t>
  </si>
  <si>
    <t>Strategia locala de Dezvoltare durabila a comunei Buciumeni, judetul Dambovita</t>
  </si>
  <si>
    <t>dezvoltarea relatiilor economice</t>
  </si>
  <si>
    <t>acordarea de subventi si facilitati, reducerea fiscalitatii</t>
  </si>
  <si>
    <t>pomicultura, cresterea animalelor, comert</t>
  </si>
  <si>
    <t>agricultura, industrie, turism</t>
  </si>
  <si>
    <t>relieful</t>
  </si>
  <si>
    <t>lipsa teren, forta de munca</t>
  </si>
  <si>
    <t>Plan Urbanistic General</t>
  </si>
  <si>
    <t>insuficient</t>
  </si>
  <si>
    <t>infrastrucura, utilitati relief</t>
  </si>
  <si>
    <t xml:space="preserve"> lipsa terenului, lipsa canalizarii</t>
  </si>
  <si>
    <t>Reactualizarea  Planului Urbanistic General al comunei Buciumeni, judetul Dambovita</t>
  </si>
  <si>
    <t xml:space="preserve">Reabilitare  modernizare si dotare  Camin Cultural  Valea leurzii
Construire gradinita sat Buciumeni
</t>
  </si>
  <si>
    <t xml:space="preserve">     </t>
  </si>
  <si>
    <t xml:space="preserve"> Compartimentul de asistenta sociala, autoritate tutelara si protectia persoanelor din cadrul Primariei Buciumeni</t>
  </si>
  <si>
    <t xml:space="preserve">     crearea de camine  pentru personale  varstnice</t>
  </si>
  <si>
    <t>lipsa persoane care sa ofere ingrijire persoanelor vulnerabile/varstnice</t>
  </si>
  <si>
    <t>centre de ingrijire persoane varstnice</t>
  </si>
  <si>
    <t>dotarea spatiilor scolare cu aparatura si servicii moderne</t>
  </si>
  <si>
    <t>reducerea ratei parasirii timpurii a scolii
reducerea nr de persoane in risc de saracie</t>
  </si>
  <si>
    <t>Extindere, reabilitare, modernizare si dotare Scoala Gimnaziala Buciumeni, comuna Buciumeni, jud. Dambovita</t>
  </si>
  <si>
    <t xml:space="preserve">             Nu cunosc</t>
  </si>
  <si>
    <t>construire dispensar uman</t>
  </si>
  <si>
    <t>lipsa cadrelor medicale</t>
  </si>
  <si>
    <t>dotarea dispensarului cu tehnica de ultima generatie</t>
  </si>
  <si>
    <t>Plan Urbanistic General al comunei Buciumeni, judetul Dambovita</t>
  </si>
  <si>
    <t>lipsa terenuri in intravilanul localitatii</t>
  </si>
  <si>
    <t>lipsa forta de munca</t>
  </si>
  <si>
    <t>infiintare de plantatie de pomi fructiferi
cresterea animalelor</t>
  </si>
  <si>
    <t>3 pensiuni</t>
  </si>
  <si>
    <t>lipsa obiectivelor turistice 
lipsa unitatilor de cazare</t>
  </si>
  <si>
    <t>construirea de noi spatii de cazare</t>
  </si>
  <si>
    <t>migratia turistilor spre alte zone</t>
  </si>
  <si>
    <t>infrastructura
 utilitati-canalizare
invatamant
sanatate</t>
  </si>
  <si>
    <t>Strategia Locala de dezvoltare Durabila a comunei Buciumeni, judetul Dambovita, 2015-2020</t>
  </si>
  <si>
    <t xml:space="preserve"> Nu sunt</t>
  </si>
  <si>
    <t>legistlatia restrictiva</t>
  </si>
  <si>
    <t>naturale, agricultura , turism</t>
  </si>
  <si>
    <t>lipsa retea canalizare</t>
  </si>
  <si>
    <t>crearea  fortei  de munca</t>
  </si>
  <si>
    <t>M</t>
  </si>
  <si>
    <t>Infrastructura, invatamant, sanatate</t>
  </si>
  <si>
    <t>2020/05/29 2:54:13 p.m. GMT+3</t>
  </si>
  <si>
    <t>MANDA MARIN, PRIMAR, TEL. 0731373063, EMAIL: cobiadambovita@yahoo.com</t>
  </si>
  <si>
    <t>UPC, RCS&amp;RDS, VODAFONE, ORANGE, TELEKOM</t>
  </si>
  <si>
    <t>Este necesara asfaltarea ulitelor din toata comuna ,  reabilitarea podetelor peste paraul Cobiuta, reabilitarea si modernizarea drumurilor de exploatare agricola.</t>
  </si>
  <si>
    <t>Atragerea de investitori in zona prin asigurarea infrastructurii corespunzatoare.</t>
  </si>
  <si>
    <t>Lipsa retelelor de gaze si canalizare, precum si faptul ca nu toate drumurile comunale si ulitele nu sunt modernizate conform cerintelor actuale.</t>
  </si>
  <si>
    <t>Asfaltare drumuri comunale si ulite, infiintare retea canalizare si gaze , construire poduri si podete</t>
  </si>
  <si>
    <t>Lipsa  retelei de canalizare si a unei statii de epurare, lipsa unui sistem de colectare selectiva a deseurilor menajere.</t>
  </si>
  <si>
    <t xml:space="preserve">Realizarea sistemului de canalizare, si statie epurare, crearea unui sistem de management pentru colectare selectiva a deseurilor </t>
  </si>
  <si>
    <t>Defrisarea haotica a fondului forestier, aruncarea gunoiului menajer in diverse locuri neamenajate</t>
  </si>
  <si>
    <t>Realizarea sistemului de canalizare, si statie epurare, crearea unui sistem de management pentru colectare selectiva a deseurilor</t>
  </si>
  <si>
    <t>Se creeaza locuri de munca, contribuie la cresterea nivelului de trai</t>
  </si>
  <si>
    <t>Masuri fiscale</t>
  </si>
  <si>
    <t>comert, transport, afaceri de familie</t>
  </si>
  <si>
    <t>turism, servicii, cultura</t>
  </si>
  <si>
    <t>amplasarea geografica, infrastructura moderna, retea de apa</t>
  </si>
  <si>
    <t>lipsa canalizarii, lipsa gazelor, lipsa promovariiobiectivelor turistice</t>
  </si>
  <si>
    <t>colaborare si sustinere financiara</t>
  </si>
  <si>
    <t>amplasare geografica, mediu propice, existenta monumentelor istorice din zona</t>
  </si>
  <si>
    <t>lipsa retea gaze, lipsa retea canalizare, lipsa reabilitare a unor ulite</t>
  </si>
  <si>
    <t xml:space="preserve">RESTAURARE PICTURA LA BISERICILE DIN LEMN MONUMENTE ISTORICE 
AMENAJAREA DE LOCUINTE SOCIALE IN COMUNA COBIA 
LUCRARI DE CADASTRU IMOBILIAR INTRAVILAN SI EXTRAVILAN REACTUALIZARE PUG
REABILITARE, MODERNIZARE SI EXTINDERE SCOLI GIMNAZIALE COBIA 
CONSTRUIRE, REABILITARE , MODERNIZARE , DOTARE CAMINE CULTURALE + BIBLIOTECA 
MODERNIZARE , OPTIMIZARE SI EXTINDERE RETEA DE ILUMINAT PUBLIC 
REGULARIZARE SI  DECOLMATARE  CURS  PARAU  COBIUTA
FINALIZARE CONSTRUIRE BAZA SPORTIVA MULTIFUNCTIONALA 
CONSTRUCTIE  BAZA DE AGREMENT DIN COMUNA COBIA 
INFIINTAREA UNUI CENTRU AFTER SCHOOL 
INFIINTAREA UNUI CENTRU PENTRU BATRANI SI PENTRU PERSOANE FARA ADAPOST
REABILITAREA SI MODERNIZAREA DRUMURILOR DE EXPLOATARE AGRICOLA
REFACEREA PAJISTILOR PRIN LUCRARI NOI DE INFIINTARE
LUCRARI DE RESTAURARE LA MONUMENTELE EROILOR 
MODERNIZARE STADION COMUNAL 
AMENAJARE, REALIZAREA DE ALEI PIETONALE , PARCARI SI IMPREJMUIRI LA TOATE BISERICILE DIN COMUNA 
REALIZARE NOMENCLATURA STRADALA </t>
  </si>
  <si>
    <t xml:space="preserve">INFIINTAREA UNUI CENTRU AFTER SCHOOL 
AMENAJAREA DE LOCUINTE SOCIALE IN COMUNA COBIA </t>
  </si>
  <si>
    <t>gradinita, scoala primara, scoala gimnaziala</t>
  </si>
  <si>
    <t>Da, Unitati de invatamant prescolar/gimnazial cu sisteme asistive destinate integrarii copiilor cu dizabilitati in invatamantul de masa</t>
  </si>
  <si>
    <t>INFIINTAREA UNUI CENTRU AFTER SCHOOL 
CURSURI DE RECONVERSIE PROFESIONALA 
REABILITARE, MODERNIZARE SCOALA CU CLASELE I-VIII GHERGHITESTI</t>
  </si>
  <si>
    <t>LIPSA DOTARILOR</t>
  </si>
  <si>
    <t>ASIGURAREA PERSONALULUI CALIFICAT SI TANAR CU IDEI NOI DE DEZVOLTARE</t>
  </si>
  <si>
    <t>LIPSA UNUI MEDIC STOMATOLOG</t>
  </si>
  <si>
    <t>ASIGURAREA CU PERSONAL DE SPECIALITATE SI DOTARI CORESPUNZATOARE</t>
  </si>
  <si>
    <t>LIPSA FONDURI</t>
  </si>
  <si>
    <t>LIPSA PRECIPITATIILOR SI LOCALIZAREA GEOGRAFICA</t>
  </si>
  <si>
    <t>INFIINTARE DE LIVEZI</t>
  </si>
  <si>
    <t>AMPLASARE PANOURI FOTOVOLTAICE</t>
  </si>
  <si>
    <t>PROMOVAREA OBIECTIVELOR TURISTICE</t>
  </si>
  <si>
    <t>ACCESARE FONDURI NERAMBURSABILE PENTRU PROMOVARE TURISM</t>
  </si>
  <si>
    <t>STRATEGIA DE DEZVOLTARE 2014-2020</t>
  </si>
  <si>
    <t>MODERNIZARE SI REABILITARE DRUMURI COMUNALE
CONSTRUIRE SEDIU PRIMARIE
CONSTRUIRE, MODERNIZARE SI REABILITARE GRADINITE</t>
  </si>
  <si>
    <t>GAL ARCUL TARGOVISTEI, ADI APA, ADI DESEURI, ACOR</t>
  </si>
  <si>
    <t>TERMENELE SCURTE IN COMPARATIE CU PREGATIREA DOCUMENTATIILOR</t>
  </si>
  <si>
    <t>LIPSA RETEA GAZE, LIPSA CANALIZARE</t>
  </si>
  <si>
    <t>INFRASTRUCTURA, EDUCATIE, CULTURA, TURISM</t>
  </si>
  <si>
    <t>2020/05/29 3:18:00 p.m. GMT+3</t>
  </si>
  <si>
    <t>3 kilometri reabilitare asfaltare ÅŸi 4 kilometri rebilitare drumuri pietruite</t>
  </si>
  <si>
    <t>+</t>
  </si>
  <si>
    <t>lipsa de fonduri</t>
  </si>
  <si>
    <t>accsesarea de fonduri</t>
  </si>
  <si>
    <t>SC Supercom SA</t>
  </si>
  <si>
    <t>nu ÅŸtim</t>
  </si>
  <si>
    <t>poluarea</t>
  </si>
  <si>
    <t>nu cunoaÅŸtem</t>
  </si>
  <si>
    <t>Nu ÅŸtim.</t>
  </si>
  <si>
    <t>Construire ÅŸi dotare dispensar.</t>
  </si>
  <si>
    <t>Lipsa de fonduri.</t>
  </si>
  <si>
    <t xml:space="preserve"> Sprijinul insuficient pentru  fermieri.</t>
  </si>
  <si>
    <t>Nu este cazul.</t>
  </si>
  <si>
    <t>Lipsa de obiective turistice.</t>
  </si>
  <si>
    <t>Fonduri insuficiente.</t>
  </si>
  <si>
    <t>2020/05/29 4:52:57 p.m. GMT+3</t>
  </si>
  <si>
    <t>CONSTANTIN ION, Primar, tel.0769 095 900, fax 0245 670 114, e-mail onisor_69@yahoo.com</t>
  </si>
  <si>
    <t>ANDREESCU ANCA, Consilier asistent, tel. 0724 772 710, fax 0245 670 114, e-mail ancandreescu@yahoo.com</t>
  </si>
  <si>
    <t>Strategia de dezvoltare locala a comunei Malu cu Flori 2014-2020</t>
  </si>
  <si>
    <t xml:space="preserve">"Asfaltare drumuri locale in comuna Malu cu Flori, judetul Dambovita"; sursa de finantare Buget C.J.D.50% + Buget C.L.50%; valoare totala 3.139.098,07 lei
"Modernizare drumuri comunale in comuna Malu cu Flori, judetul Dambovita"; sursa de finantare "Ministerul Dezvoltarii Regionale si Administratiei Publice" prin "Programul National de Dezvoltare Locala 1"; valoare totala 6.403.639,01 lei
"Imbunatatirea retelei de drum de interes local in comuna Malu cu Flori, judetul Dambovita"; sursa de finantare "Ministerul Dezvoltarii Regionale si Administratiei Publice" prin "Programul National de Dezvoltare Locala 2"; valoare totala 5.454.784,70 lei
"Asfaltare drumuri locale satul Miclosanii Mari, in comuna Malu cu Flori, judetul Dambovita"; sursa de finantare Buget C.J.D.50% + Buget C.L. 50%; valoare totala 3.500.000 lei
"Extindere retea de alimentare cu apa si canalizare"; sursa de finantare "Programul Operational Infrastructura Mare"
"Modernizare, extindere si dotare Scoala Malu cu Flori, din satul Malu cu Flori, in comuna Malu cu Flori, judetul Dambovita"; Sursa de finantare "Ministerul Dezvoltarii regionale si Administratiei Publice" prin "Programul National de Dezvoltare Locala 2 </t>
  </si>
  <si>
    <t xml:space="preserve"> 10 km</t>
  </si>
  <si>
    <t>Reteaua de alimentare cu apa nu este extinsa pe tot teritoriul comunei; Nu exista sistem de canalizare pe toata suprafata comunei; Existenta unor zone predispuse alunecarilor de teren; Lipsa resurselor financiare necesare lucrarilor de intretinere, reparatii si reabilitari ale infrastructurii comunale; lipsa unui brand local care sa favorizeze dezvoltarea turismului; Imbatranirea populatiei si migratia tinerilor catre zonele urbane sau in strainatate,</t>
  </si>
  <si>
    <t>Posibilitatea accesarii unor programe de finantare comunitare pentru sprijinirea dezvoltarii infrastructurii in mediul rural; Posibilitatea depunerii de proiecte si obtinerii finantarii prin intermediul GAL (Grupul de Actiune Locala) din care face parte si comuna; Dezvoltarea de relatii de parteneriat economic si administrativ; Implicarea autoritatilor locale in problemele comunitatii.</t>
  </si>
  <si>
    <t>Resurse financiare reduse pentru finantarea si cofinantarea proiectelor; Cadru legislativ instabil; Receptivitate si flexibilitate scazuta a populatiei locale la cerintele noi ale pietei, care determina in timp decalaje economice mari; Cunostinte sumare legate de elaborarea si implementarea proiectelor finantate din Fonduri UE.</t>
  </si>
  <si>
    <t>Dezvoltarea serviciilor publice; Reabilitarea si modernizarea drumurilor; Extinderea retelei de canalizare,apa si iluminat public in toate satele comunei; Imbunatatirea infrastructurii edcuationale si culturale in comuna; Turism.</t>
  </si>
  <si>
    <t xml:space="preserve">"Infiintare distributie gaze naturale in satele Malu cu Flori, Miclosanii Mari, Miclosanii Mici, Capu Coastei, Copaceni in comuna Malu cu Flori, judetul Dambovita";
"Modernizare infrastructura rutiera pe drumurile comunale din satele Malu cu Flori, Capu Coastei, Miclosanii Mici, comuna Malu cu Flori, judetul Dambovita";
"Modernizarea instalatiilor de iluminat stradal- comuna Malu cu Flori, judetul Dambovita";
"Costruire sala de sport scolara";
"Batraneti cu zambetul pe buze"- Centru de ingrijire batrani.
</t>
  </si>
  <si>
    <t>Slaba eficienta eeconomica a practicilor agricole traditionale; Nivel redus de constientizare a populatiei despre rolul mediului si a protectiei durabile a componentelor mediului natural; Nerespectarea prevederilor legislative in vigoare; Monitorizarea factorilor de mediu (indici de poluare) este costisitoare si necesita personal calificat.</t>
  </si>
  <si>
    <t>Stimularea gestionarii durabile a resurselor naturale; Cresterea atarcativitatii zonei rurale prin cresterea gradului de constientizare a consumatorilor in ceea ce priveste produsele locale de o valoare ridicata; Adaptarea rapida la efectele schimbarilor climatice.</t>
  </si>
  <si>
    <t>Cresterea impactului negativ asupra mediului a activitatilor agricole (degradarea solului, poluarea apelor, afectarea biodiveristatii); Abandonul activitatilor agricole cu influente negative in conservarea biodiversitatii; Accentuarea efectelor negative, in speciala supra resurselor de apa.</t>
  </si>
  <si>
    <t>Informarea populatiei; Echipamente pentru colectarea  deseurilor voluminoase; Mediu sanatos; Stabilitate.</t>
  </si>
  <si>
    <t>"Strategia de dezvoltare locala a comunei Malu cu Flori 2014-2020"</t>
  </si>
  <si>
    <t>Acestea reprezinta motoare de crestere economica si de dezvoltare pe multiple planuri</t>
  </si>
  <si>
    <t>Cultivarea fructelor si legumelor, cresterea animalelor, comert</t>
  </si>
  <si>
    <t>Turism rural, sectorul mestesugaresc,</t>
  </si>
  <si>
    <t>Adaptarea usoasa a populatiei din zona la noi obiceiuri de consum; Costuri relativ mici cu mana de lucru; Mediu inconjurator nepoluat</t>
  </si>
  <si>
    <t>Slaba calificare profesionala a potentialilor lucratori din zona; Capacitate industriala limitata; Lipsa unei traditii antreprenoriale</t>
  </si>
  <si>
    <t>Servicii comunitare dezvoltate; Infrastructura culturala; Distributie echilibrata a locuintelor</t>
  </si>
  <si>
    <t>Necesitatea unor echipe de specialisti; Necesitatea alocarii unor resurse importante; Lipsa unei strategii coerente</t>
  </si>
  <si>
    <t>"Renovare, modernizare si dotare camin cultural Malu cu Flori, judetul Dambovita"</t>
  </si>
  <si>
    <t>Compartimentul de asistenta sociala din cadrul Primariei comunei Malu cu Flori</t>
  </si>
  <si>
    <t>Existenta  politicilor sociale de sustinere din partea UE; Oportunitati de finantare nerambursabila din fonduri guvernamentale; Acces direct la informatii.</t>
  </si>
  <si>
    <t>Interpretarea gresita a scopului serviciilor de asistenta sociala; Insuficienta fondurilor locale pentru activitati sociale</t>
  </si>
  <si>
    <t>Promovarea unui sistem coerent coordonat si integrat de asistenta sociala pentru persoane varstnice; Combaterea riscului de excluziune sociala pentru persoane varstnice, a copiilor care provin din familii cu probleme sociale sau a persoanelor cu dizabilitati si  cresterea calitatii vietii acestora; Imbunatatirea continua a calitatii serviciilor sociale; Promovarea bunelor practici si perfectionarea domeniului asistentei sociale</t>
  </si>
  <si>
    <t>Da- Program tip after school</t>
  </si>
  <si>
    <t>Nivelul de dotare al scolii este scazut, elevii fiind nevoiti sa invete in doua schimburi, cancelaria fiind transformata in sala de clasa.</t>
  </si>
  <si>
    <t>Infrastructura de educatie necesita reabilitare si dotare; Insufucienta dotarilor si a mijloacelor de informare moderne; Lipsa conditiilor necesare care sa atraga si sa mentina personalul calificat pe raza comunei</t>
  </si>
  <si>
    <t>Finantari guvernementale pentru invatamant; Posibilitatea modernizarii infrastructurii si a bazei materiale;.</t>
  </si>
  <si>
    <t>Dirijarea fondurilor locale catre alte prioritati; Cadrul legal instabil al sistemului educational.</t>
  </si>
  <si>
    <t>Dotarea cu tehnologie informatica si mijloace de comunicare</t>
  </si>
  <si>
    <t>Infrastructura de sanatate nu acopera necesitatile populatiei la nivelul intregii comune; Dotarea materiala este veche si insuficienta; Fonduri insuficiente pentru acoperirea nevoilor medicale ale populatiei</t>
  </si>
  <si>
    <t>Informarea si constientizarea populatiei cu privire la adoptarea unui mod de viata sanatos; Oportunitati de finantare din fonduri guvernamentale; Posibilitatea modernizarii si dotarii la standarde UE a infrastructurii de sanatate.</t>
  </si>
  <si>
    <t>Nindeplinirea standardelor in domeniu sanatatii</t>
  </si>
  <si>
    <t>Asigurarea unor facilitati suplimentare</t>
  </si>
  <si>
    <t>Modernizarea dispensarului uman</t>
  </si>
  <si>
    <t>Populatie rurala in scadere si in curs de imbatranire; Cultura antreprenoraiala slab dezvoltata; Nivel scazut al venitului pe gospodarie; Lipsa experientei manageriale.</t>
  </si>
  <si>
    <t>Alterarea si pierderea mostenirii culturale si a traditiilor locale; Productivitate scazuta a culturilor principale cauzata de factorii climatici; Schimbarea conditiilor climatice poate conduce la cresterea atacurilor de daunatori si boli, precum si la scaderea productivitatii naturale  a terenurilor agricole</t>
  </si>
  <si>
    <t>Obtinerea de sprijin financiar pentru protejarea, conservarea si valorificarea resurselor locale ca baza pentru o dezvoltare rurala sustenabila</t>
  </si>
  <si>
    <t>1- Pensiune turistica</t>
  </si>
  <si>
    <t>Promovare insuficienta; Infrastructura slaba; Lipsa de incredere a populatiei cu privire la valorificarea potentialului turistic; Capacitate mica de cazare</t>
  </si>
  <si>
    <t>Avantajele climatice ofera posibilitati de a atrage turisti in toate anotimpurile; Stabilirea de parteneriate cu diferite localitati.</t>
  </si>
  <si>
    <t>Excluderea turismului din din randul prioritatilor regionale; Lipsa investitiilor straine.</t>
  </si>
  <si>
    <t>Promovare; Dezvoltarea diferitelor sectoare.</t>
  </si>
  <si>
    <t>"Pietruire DC 125 Valea Larga-Miclosanii Mari"
"Extindere retea de alimentare cu apa in comuna Malu cu Flori, judetul Dambovita"
"Renovare, modernizare si dotare Camin Cultural Malu cu Flori, judetul Dambovita"
"Modernizare drumuri de exploatare agricola in comuna Malu cu Flori, judetul Dambovita"
"Infiintare sistem de canalizare si extindere retea de alimentare cu apa in comuna Malu cu Flori"
"Alunecare de teren in punctul Dinca"
"Extinderea si imbunatatirea retelei publice de iluminat cu eficienta energetica ridicata prin tehnologii noi LED pe strazile DN72A, DJ724, DC125B, DC30, DC123, comuna Malu cu Flori, judetul Dambovita</t>
  </si>
  <si>
    <t>Probleme de natura tehnica, birocratica, ingreunare la depunerea proiectelor, legislatie.</t>
  </si>
  <si>
    <t>Infrastructura, educatie, agricultura, sanatate, asistenta sociala, cultura, turism</t>
  </si>
  <si>
    <t>Zona nu are acces la gaze naturale; Reteaua hidrologica este insuficient exploatata; Lipsa resurselor financiare necesare lucrarilor de intretinere, reparatii si reabilitari ale infrastructurii comunale; Imbatranirea populatiei si migratia tinerilor catre zonele urbane sau in strainatate, datorita disponibilitatii mult mai ridicate a locurilor de munca; Inexistenta unui liceu in comuna; Dispensarul medical nu dispune de conditii si dotari corespunzatoare; Comuna nu dispune de un centru de ingrijire batrani; Lipsa unui brand local care sa favorizeze dezvoltarea turismului.</t>
  </si>
  <si>
    <t>Incurajarea unor noi forme de turism; Dezvoltarea de relatii de parteneriat economic si administrativ; Crearea de facilitati pentru investitori; Accesarea programelor de finantare ale Uniunii Europene</t>
  </si>
  <si>
    <t>Cadru legislativ instabil; Receptivitate si flexibilitate scazuta a populatiei locale la cerintele noi ale pietei, care determina in timp decalaje economice mari; Numarul in scadere a populatiei active; Pierderea traditiilor locale.</t>
  </si>
  <si>
    <t>Modernizarea si extinderea infrastructurii; Dezvoltarea serviciilor publice; Dezvoltarea economica si sprijinirea mediului antreprenorial; Dezvoltarea capacitatii administrative.</t>
  </si>
  <si>
    <t>2020/06/02 10:47:28 a.m. GMT+3</t>
  </si>
  <si>
    <t>NICA GHEORGHE, PRIMAR, 0722371997, primaria_dobra2009@yahoo.com</t>
  </si>
  <si>
    <t>NICA GHEORGHE, PRIMAR, 0722371997, fax. 0245242188, primaria_dobra2009@yahoo.com</t>
  </si>
  <si>
    <t>3531 locuitori</t>
  </si>
  <si>
    <t>EXTRASE DE PLAN CADASTRAL</t>
  </si>
  <si>
    <t>MODERNIZARE DRUMURI DE INTERES LOCAL</t>
  </si>
  <si>
    <t>COMUNALE, DE EXPLOATARE</t>
  </si>
  <si>
    <t>3.274 KM - ASFALTARE, 1.2 KM- PIETRUIRE</t>
  </si>
  <si>
    <t>LIPSA ALIMENTARII CU GAZE NATURALE</t>
  </si>
  <si>
    <t>ASFALTAREA TUTUROR DRUMURILOR DE ELPOATARE AGRICOLA</t>
  </si>
  <si>
    <t>ASFALTARE DRUMURI DE INTERES LOCAL</t>
  </si>
  <si>
    <t xml:space="preserve">POSIBILITATI FINANCIARE REDUSE </t>
  </si>
  <si>
    <t>POSIBILITATEA DE ACCESARE A FONDURILOR EUROPENE</t>
  </si>
  <si>
    <t>CONTAMINAREA SI DEGRADAREA MEDIULUI</t>
  </si>
  <si>
    <t>IMPADURIRE TERENURI</t>
  </si>
  <si>
    <t>22 AGENTI</t>
  </si>
  <si>
    <t>NU  ESTE CAZUL</t>
  </si>
  <si>
    <t>OFERTA LOCURI DE MUNCA SI CRESTEREA BUGETULUI LA NIVEL JUDETEAN</t>
  </si>
  <si>
    <t>AGRICULTURA, COMERTUL, CRESTEREA ANIMALELOR</t>
  </si>
  <si>
    <t>POZITIA GEOGRAFICA</t>
  </si>
  <si>
    <t>EXTRASE PLAN CADASTRAL, PUG</t>
  </si>
  <si>
    <t>ADR Sud-Muntenia</t>
  </si>
  <si>
    <t>IMPLICARE MINORA</t>
  </si>
  <si>
    <t>POZITIA GEOGRAFICA, INFRASTRUCTURA, FORTA DE MUNCA</t>
  </si>
  <si>
    <t>DA.REABILITARE SALI DE CLASA, REFACERE ACOPERIS SCOALA</t>
  </si>
  <si>
    <t>LIPSA LOCURILOR DE MUNCA</t>
  </si>
  <si>
    <t>CONSTRUIREA UNUI CAMIN PENTRU BATRANI SI PERSOANE FARA POSIBILITATI FINANCIARE</t>
  </si>
  <si>
    <t>ACTIVITATEA POATE FI INGREUNATA DE DIVERSE SECTOARE, INSUFICIENTA FONDURILOR</t>
  </si>
  <si>
    <t>PERSONAL DE SPECIALITATE BINE PREGATIT, CREARE DE NOI LOCURI DE MUNCA</t>
  </si>
  <si>
    <t>INFIINTAREA UNUI CENTRU SOCIAL</t>
  </si>
  <si>
    <t>CREAREA UNUI AFTER SCHOOL</t>
  </si>
  <si>
    <t>RESURSE FINANCIARE INSUFICIENTE</t>
  </si>
  <si>
    <t>GRADUL DE IMPLICARE A COMUNITATII LOCALE IN SUSTINEREA PROCESULUI DE INVATAMANT</t>
  </si>
  <si>
    <t>SCADEREA NATALITATII</t>
  </si>
  <si>
    <t>PREOCUPARE CONSTANTA PENTRU PROMOVAREA IMAGINII SCOLII</t>
  </si>
  <si>
    <t>CONSTRUIREA UNEI SALI DE SPORT, ANVELOPAREA GRADINITELOR,</t>
  </si>
  <si>
    <t>EXISTENTA UNUI SINGUR MEDIC DE FAMILIE IN COMUNA</t>
  </si>
  <si>
    <t>CONSTRUIRE, DOTARE SI MODERNIZARE A DISPENSARELOR DIN COMUNA</t>
  </si>
  <si>
    <t>LIPSA CADRE MEDICALE</t>
  </si>
  <si>
    <t>REPARTIZARE CADRE MEDICALE (medic pediatru)</t>
  </si>
  <si>
    <t>CONSTRUIRE SI MODERNIZARE DISPENSARE UMANE</t>
  </si>
  <si>
    <t>MODERNIZARE DRUMURI, INTRODUCERE GAZE NATURALE</t>
  </si>
  <si>
    <t>LIPSA INVESTITII PRIVIND PRELUCRAREA PRODUSELOR AGRICOLE , LIPSA PIETELOR DE DESFACERE</t>
  </si>
  <si>
    <t>PRODUSELE AGRICOLE RAMAN NEVALORIFICATE</t>
  </si>
  <si>
    <t>INFIINTAREA UNOR SECTII DE CPRESTARI SERVICII SI A UNOR PIETE DE DESFACERE</t>
  </si>
  <si>
    <t>ZONA NEADECVATA TURISMULUI</t>
  </si>
  <si>
    <t>MODERNIZARE DRUMURI COMUNALE, CONSTRUIRE SI MODERNIZARE DISPENSARE UMANE, INTRODUCERE ILUMINAT PUBLIC , ACHIZITIONARE BULDOESCAVATOR, MODERNIZARE SEDIU PRIMARIE SI CAMINE CULTURALE</t>
  </si>
  <si>
    <t>A.D.I. DESEURI,A.D.I. APA SI CANAL DAMBOVITA</t>
  </si>
  <si>
    <t>FODURI INSUFICIENTE , DOCUMENTATIE FAORTE STUFOASA</t>
  </si>
  <si>
    <t>ALIMENTARE CU APA, ILUMINAT PUBLIC MODERN, DISPENSARE UMANE MODERNIZATE, SCOLI DOTATE , CAMINE CULTURALE MODERNIZATE, DRUMURI MODERNIZATE</t>
  </si>
  <si>
    <t>NEINTRODUCEREA GAZELOR NATURALE DATORITA LIPSEI FONDURILOR DE LA MINISTERUL DEZVOLTARII</t>
  </si>
  <si>
    <t>APROBAREA PROIECTULUI DE INTRODUCERE A GAZELOR NATURALE IN COMUNA</t>
  </si>
  <si>
    <t>MIGRATIA FORTEI DE MUNCA IN AFARA TARII</t>
  </si>
  <si>
    <t>INTRODUCEREA DE GAZE NATURALE</t>
  </si>
  <si>
    <t>2020/06/02 4:46:21 p.m. GMT+3</t>
  </si>
  <si>
    <t>OLTEANU LALU Ionel , primar, 0245 242 714, 0245 242 714 e-mail: primariamorteni2016@yahoo.com</t>
  </si>
  <si>
    <t>TANASOIU  Iuliana , consilier achizitii publice, 0245 242 707,0245 242 707, e-mail: primariamorteni2016@yahoo.com</t>
  </si>
  <si>
    <t xml:space="preserve">Strategia de dezvoltare locala 2014- 2020 comuna Morteni </t>
  </si>
  <si>
    <t xml:space="preserve">Modernizare drumuri locale  , PNDL , buget de stat si buget local, Modernizare drumuri locale  asociere cu  CJ D ta , buget CJ si buget local </t>
  </si>
  <si>
    <t xml:space="preserve">10,71km prin asfaltare </t>
  </si>
  <si>
    <t xml:space="preserve">Telekom SA, SC CABEL TV SISTEM SRL , </t>
  </si>
  <si>
    <t>Drumuri pietruite;infrastructura de transport slab dezvoltata:inexistenta retelei dedistributie  a  gazului  metan ; colectarea neselectiva a deseurilor in vederea reciclarii, refolosirii, recuperarii sau valorificarii lor.</t>
  </si>
  <si>
    <t>Modernizarea drumurilor comunale si a ulitelor satesti; realizarea de alei pietonale; Modernizarea sistemului rutier;extinderea retelei de canalizare; realizarea retelei de alimentare cu gaz metan;reabilitarea iluminatului public in comuna;reactualizar PUG si RLU
lucrari de cadastru imobiliar intravilan si extravilan.</t>
  </si>
  <si>
    <t>cunostinte sumare legate de implementarea si elaborarea proiectelor;
resurse financiare insuficiente pentru finantarea si cofinantarea proiectelor finantate prin fonduri structurale, fonduri de coeziune,FEADR.</t>
  </si>
  <si>
    <t>Modernizarea drumurilor comunale,a podurilor si podetelor din comuna; extindere retelei de canalizare.</t>
  </si>
  <si>
    <t>Modernizare drumuri comunale prin asfaltare, realizare de alei pietonale , modernizarea sistemului rutier; realizare retea de distributie gaz metan;extinderea retei de canalizare; transformare dispensar in centru medical;realizare statie de epurare si tartare a apelor reziduale.</t>
  </si>
  <si>
    <t xml:space="preserve">Strategia de dezvoltare locala </t>
  </si>
  <si>
    <t xml:space="preserve">Interes scazut al agentilor economici in protectia mediului inconjurator; colectarea neselectiva a deseurilor in vederea reciclarii, refolosirii, recuperarii sau valorifiacarii lor. </t>
  </si>
  <si>
    <t xml:space="preserve">Realizare de perdele forestiere cu rol de protectie; realizare parc fotovoltaic; </t>
  </si>
  <si>
    <t xml:space="preserve">depozitare neselectiva a deseurilor, seceta excesiva, lipsa unui sistem de irigatii </t>
  </si>
  <si>
    <t xml:space="preserve">inchiderea platformelor de gunoi in comuna Morteni </t>
  </si>
  <si>
    <t>Realizare unui pac fotovoltaic, modernizarea drumurilor de acces la exploatatiile agricole; realizare de perdele forestiere cu rol de protectie .</t>
  </si>
  <si>
    <t xml:space="preserve">Dezvoltare de locuri  de munca </t>
  </si>
  <si>
    <t xml:space="preserve">PATJ, PUG si RLU aferent al comunei Morteni </t>
  </si>
  <si>
    <t xml:space="preserve">consultanta </t>
  </si>
  <si>
    <t xml:space="preserve">asezarea geografica </t>
  </si>
  <si>
    <t xml:space="preserve">cunostinte insuficiente in domeniu si nu numai </t>
  </si>
  <si>
    <t xml:space="preserve">Actualizare PUG si RLU </t>
  </si>
  <si>
    <t>Moderniare si extindere Scoala Gimnaziala ; Reabilitare si dotare camin cultural.</t>
  </si>
  <si>
    <t>Palnul anual de actiune; Strategia de dezvoltare a serviciilor sociale la nivelul comunei Morteni  pentru perioada 2019/2024</t>
  </si>
  <si>
    <t>Servicii sociale destinate copilului si/sau familiei,persoanelor cu dizabilitati, persoanlor varstinice, victimelor violentei in familie,persoane cu diferite adictii , respectiv consum de alcool, droguri,jocuri de noroc, internet.</t>
  </si>
  <si>
    <t>Universalitate,obiectivitate si impartialitate , eficienta si eficacitate , in furnizarea serviciilor sociale, cooperare si parteneriat , respectarea demnitatii umane,solidaritatea .</t>
  </si>
  <si>
    <t xml:space="preserve">Nu stiu </t>
  </si>
  <si>
    <t>Asigurarea conditiilor de furnizare a unor servicii sociale de calitate , care sa conduca la imbunatatirea calitatii vietii.</t>
  </si>
  <si>
    <t xml:space="preserve">cabinet de informatica </t>
  </si>
  <si>
    <t>scaderea demografica</t>
  </si>
  <si>
    <t>modernizarea scolilor si gradinitelor din localitate</t>
  </si>
  <si>
    <t>Restrangerea activitatii scolii gimnaziale din localitate</t>
  </si>
  <si>
    <t>Dotarea cu mobilier si aparate a scolilor salii de sport.</t>
  </si>
  <si>
    <t>Modernizare reabilitare si dotare cu mobilier si marial didactic a scolii si gradinitelor din comuna Morteni.</t>
  </si>
  <si>
    <t>Strategia  de dezvoltare locala a comunei Morteni</t>
  </si>
  <si>
    <t xml:space="preserve">lLa aceasta  data nu avem medic de familie in comuna prin </t>
  </si>
  <si>
    <t xml:space="preserve">Reabilitare modernizare dotare si extindere dispensar uman </t>
  </si>
  <si>
    <t xml:space="preserve">seceta ,schimbarile climatice </t>
  </si>
  <si>
    <t xml:space="preserve">Nu exista </t>
  </si>
  <si>
    <t>Inexistenta valorificarii  zonelor  cu potential turistic</t>
  </si>
  <si>
    <t>crearea unui parteneriat public/ privat in turism</t>
  </si>
  <si>
    <t>mmmm</t>
  </si>
  <si>
    <t>nnnn</t>
  </si>
  <si>
    <t>Construirea unui complex turistic  si de agrement in comuna</t>
  </si>
  <si>
    <t>Strategia de dezvoltare locala a comunei Morteni pe perioada 2014/2020. HCL  nr. 25/29.11.2014.</t>
  </si>
  <si>
    <t xml:space="preserve">Modernizare drumuri comunale in satele  Morteni si Neajlovu </t>
  </si>
  <si>
    <t>A.D.I. Reabilitarea colectarii,  transportului  depozitarii, prelucrarii deseurilor in judetul Dambovita.</t>
  </si>
  <si>
    <t xml:space="preserve">Cunostinte insuficiente  legate de elaborarea  si implementare aproiectelor.Resurse fianciare insuficiente pentru cofinantare si finantare </t>
  </si>
  <si>
    <t>Scaderea populatiei active si ocupate, imbatranirea populatiei.</t>
  </si>
  <si>
    <t>Modernizarea retelei rutiere</t>
  </si>
  <si>
    <t>Lipsa capitalului de sustinere a investitiilor</t>
  </si>
  <si>
    <t xml:space="preserve">cresterea numarului de investitii </t>
  </si>
  <si>
    <t>2020/06/10 10:05:10 a.m. GMT+3</t>
  </si>
  <si>
    <t>DICU ION, REPREZENTANT LEGAL, TEL 0723591277, TEL FIX 0245777711,galbucegileaota@bucegileaota.ro</t>
  </si>
  <si>
    <t>33125 (reprezentand populatia unui  oras si 7 comune</t>
  </si>
  <si>
    <t>Dezvoltare teritoriala</t>
  </si>
  <si>
    <t>Strategie de dezvoltare locala a teritoriului GAL BUCEGI-LEAOTA</t>
  </si>
  <si>
    <t>implicare in promovare idei de dezvoltare locala</t>
  </si>
  <si>
    <t>relieful, obicieiuri si traditii locale, resurse naturale bogate</t>
  </si>
  <si>
    <t xml:space="preserve">infrastructura slaba, slaba cultura privind protejarea mediului,lipsa  retea canal </t>
  </si>
  <si>
    <t>reabilitari camine culturale, dotari ale acestora</t>
  </si>
  <si>
    <t>infiintarea, reabilitarea si modernizarea infrastructurii aferente serviciilor sociale pentru populatie</t>
  </si>
  <si>
    <t>autoritatile locale</t>
  </si>
  <si>
    <t>programe de dezvoltare in domeniu, existenta finantarilor, cooperare intre institutii</t>
  </si>
  <si>
    <t xml:space="preserve">criza financiara, birocratizare excesiva </t>
  </si>
  <si>
    <t>centre si camine ingrijire copii si batrani, persoane cu nevoi speciale etc</t>
  </si>
  <si>
    <t>centre si camine ingrijire copii si batrani, persoane cu nevoi speciale , crese, infrastructiri de tip after school etc</t>
  </si>
  <si>
    <t>crese, infrastructiri de tip after school etc</t>
  </si>
  <si>
    <t>sistem incremenit in trecut, vechi, care nu mai functioneaza</t>
  </si>
  <si>
    <t>programe europene</t>
  </si>
  <si>
    <t>schimbari politice si legislative</t>
  </si>
  <si>
    <t>infiintarea invatamantului profesional</t>
  </si>
  <si>
    <t xml:space="preserve">modernizari , dotari unitati de invatamant
</t>
  </si>
  <si>
    <t>lipsa medici de familie</t>
  </si>
  <si>
    <t>accesare fonduri europene</t>
  </si>
  <si>
    <t>lipsa personal implicat</t>
  </si>
  <si>
    <t>dispensare medicale, clinici etc</t>
  </si>
  <si>
    <t>dispensare medicale, dotare cabinete individuale medicina</t>
  </si>
  <si>
    <t>cabinete medicale etc</t>
  </si>
  <si>
    <t>trend demografic negativ, lipsa personal calificat</t>
  </si>
  <si>
    <t>scaderea populatiei tinere</t>
  </si>
  <si>
    <t>agroturism, procesare produse agricole, lant agricol scurt</t>
  </si>
  <si>
    <t>infiintare, extindere, modernizare  ferme agricole, sprijin forme asociative, procesare produse agricole etc</t>
  </si>
  <si>
    <t>infiinatre, extindere, modernizare agroturism</t>
  </si>
  <si>
    <t>infrastructura slaba</t>
  </si>
  <si>
    <t>fonduri europene, programe nationale etc</t>
  </si>
  <si>
    <t>criza financiara</t>
  </si>
  <si>
    <t>infiintare intreprinderi mici si creare de locuri de munca</t>
  </si>
  <si>
    <t>Strategie de dezvoltare locala aprobata de MADR AM PNDR anexa 3 la ordinul 797 / 28.04.2016</t>
  </si>
  <si>
    <t>infrastructura de baza nivel local,dotari servicii locale, infiintari, modernizari IMM, ferme agricole etc</t>
  </si>
  <si>
    <t>NU SUNT PROBLEME</t>
  </si>
  <si>
    <t>reteaua de drumuri</t>
  </si>
  <si>
    <t>interes comun in dezvoltarea rurala</t>
  </si>
  <si>
    <t>birocratie excesiva</t>
  </si>
  <si>
    <t>dezvoltare agricola, turism , economica si sociala, protectia mediului, infrastructura etc</t>
  </si>
  <si>
    <t>2020/06/10 11:38:12 a.m. GMT+3</t>
  </si>
  <si>
    <t>Director General ing.Manu Ioan , 0245/668526, 0245/665300, automecanica@uamoreni.ro</t>
  </si>
  <si>
    <t>Matei Laura sef birou c.j. 0245/668300 int.2009 0245/665300, management@uamoreni.ro</t>
  </si>
  <si>
    <t>Municipiu</t>
  </si>
  <si>
    <t>nu prea au fost</t>
  </si>
  <si>
    <t>drumurile</t>
  </si>
  <si>
    <t>reteaua stradala, infrastructura sanitara, reteaua de alimentare cu apa si canalizare</t>
  </si>
  <si>
    <t>reteaua stradala</t>
  </si>
  <si>
    <t>protectia mediului</t>
  </si>
  <si>
    <t>investitii  pentru tehnologii si servicii ecologice</t>
  </si>
  <si>
    <t>genereaza locuri de munca</t>
  </si>
  <si>
    <t>investitii</t>
  </si>
  <si>
    <t>comert, transport, croitorie</t>
  </si>
  <si>
    <t xml:space="preserve">industria masini, prelucrari mecanice, fabrici </t>
  </si>
  <si>
    <t xml:space="preserve">zona de deal, cai de acces, aproape de importante alte municipii </t>
  </si>
  <si>
    <t>lipsa drumurilor, populatia in scadere, facilitati acordate investitorilor</t>
  </si>
  <si>
    <t>alocarea de fonduri pt investitii</t>
  </si>
  <si>
    <t xml:space="preserve">zona de amplasare, forta de munca, posibilitatea dezvoltarii </t>
  </si>
  <si>
    <t>lipsa de investitii, drumurile, alocare de fonduri pt dezvoltare</t>
  </si>
  <si>
    <t>graddinite, scoli s-au construit, reabilitat si mdernizat</t>
  </si>
  <si>
    <t>primaria Moreni</t>
  </si>
  <si>
    <t>evaluare structura si nevoile pietei fortei de munca, tendinte demografice in ultimii ani</t>
  </si>
  <si>
    <t>lipsa locuintelor, abandonul scolar, victimele violentei in familie</t>
  </si>
  <si>
    <t>unitati de invatamant prescolar/gimnazial cu sisteme asistive destinate integrarii copiilor cu dizabilitati in invatamantul de masa, academie de rangers</t>
  </si>
  <si>
    <t>scoli profesionale</t>
  </si>
  <si>
    <t>lipsa sau slaba pregatire a absolventilor</t>
  </si>
  <si>
    <t>conform site</t>
  </si>
  <si>
    <t>Spital;Dispensar;Cabinete medici de familie</t>
  </si>
  <si>
    <t>50-100</t>
  </si>
  <si>
    <t>slaba dotare cu aparatura necasra  a spitalelor</t>
  </si>
  <si>
    <t xml:space="preserve">investitii </t>
  </si>
  <si>
    <t xml:space="preserve">degradarea si uzura datorita insuficientei investitiilor </t>
  </si>
  <si>
    <t xml:space="preserve">aparatura /dotare cu aparatura necesara, modenizare </t>
  </si>
  <si>
    <t>confrom site</t>
  </si>
  <si>
    <t xml:space="preserve">suntem zona urbana </t>
  </si>
  <si>
    <t>slaba promovare</t>
  </si>
  <si>
    <t>promovare</t>
  </si>
  <si>
    <t>lipsa investitiilor</t>
  </si>
  <si>
    <t>investitiile</t>
  </si>
  <si>
    <t>conform site primarie</t>
  </si>
  <si>
    <t xml:space="preserve">datorii </t>
  </si>
  <si>
    <t>naturale, resurse umane,  turism</t>
  </si>
  <si>
    <t>dezvoltare rapida in toate sectoarele</t>
  </si>
  <si>
    <t>2020/06/10 3:22:28 p.m. GMT+3</t>
  </si>
  <si>
    <t>Marius Stanescu, referent de specialitate, 0721.161.824, mariustanescu@yahoo.com</t>
  </si>
  <si>
    <t>16, hotel - 6, pensiuni - 8, hostel - 2</t>
  </si>
  <si>
    <t>Exodul fortei de munca si fluctuatia personalului din sectorul turistic. Efectele pandemiei de coronavirus.</t>
  </si>
  <si>
    <t>Existenta unui patrimoniu muzeal bogat, variat ÅŸi reprezentativ la nivel national.</t>
  </si>
  <si>
    <t>CreÅŸterea interesului pentru turismul cultural</t>
  </si>
  <si>
    <t xml:space="preserve">Prelungirea crizei provocate de pandemie. </t>
  </si>
  <si>
    <t xml:space="preserve">Continuarea proiectelor de promovare a patrimoniului cultural. Dezvoltarea unui brand turistic. </t>
  </si>
  <si>
    <t>2020/06/11 9:41:09 a.m. GMT+3</t>
  </si>
  <si>
    <t>Cristescu Sorin, director general, 0373.55.00.51, 0373.55.00.52, sorincristescu@ummija.ro</t>
  </si>
  <si>
    <t>Saghel Roxana, sef birou management, 0763.62.89.86, management@ummija.ro</t>
  </si>
  <si>
    <t>MEEMA, CN Romarm</t>
  </si>
  <si>
    <t>Sprijin in vederea asigurarii de contracte si comenzi</t>
  </si>
  <si>
    <t>atragerea de forta de munca locala, asezarea geografica constituie preventia poluarii locale, pozitionare strategica cu acces la cai de transport</t>
  </si>
  <si>
    <t>infrastructura deficitara, acces intermediar la utilitati, necesitate sprijin in vederea scolarizarii............</t>
  </si>
  <si>
    <t>gradinita sat Ghirdoveni</t>
  </si>
  <si>
    <t>servicii de informare si consiliere, servicii suport pentru varstnici, servicii pentru victimele violentei domestice</t>
  </si>
  <si>
    <t>crearea unei evidente informatizate care sa cuprinda toti beneficiarii, organizarea unor structuri publice pentru copii in vederea prevenirii abuzului, violentei</t>
  </si>
  <si>
    <t>este necesara in sensul sustinerii integrarii copiilor cu dizabilitati</t>
  </si>
  <si>
    <t>necesitatea cresterii gradului de digitalizare la cca.90%</t>
  </si>
  <si>
    <t>calificarea cadrelor didactice asigura accesul scolarilor la liceele de top din judet</t>
  </si>
  <si>
    <t>program de dezvoltare in domeniul informatic si al limbilor straine</t>
  </si>
  <si>
    <t>lipsa cabinet stomatologic</t>
  </si>
  <si>
    <t>existenta unui spatiu suficient pentru atragerea de noi servicii medicale ( stomatologic, ginecologic, oftalmologic etc.)</t>
  </si>
  <si>
    <t>birocratie si cadrul legisltiv in continua schimbare, concurenta spitalelor private</t>
  </si>
  <si>
    <t>investitia in achizitionarea de aparatura medicala de ultima generatie</t>
  </si>
  <si>
    <t>lipsa sistem irigatii</t>
  </si>
  <si>
    <t>suprafetele de teren detinute de proprietari sunt mici ceea ce conduce la neputinta accesarii fondurilor in domeniu</t>
  </si>
  <si>
    <t>crearea de asociatii agricole</t>
  </si>
  <si>
    <t>lipsa edificiilor turistice</t>
  </si>
  <si>
    <t>proximitate de orase ce detin edificii turistice</t>
  </si>
  <si>
    <t>infrastructura, reabilitarea muzeului comemorativ I.L Caragiale</t>
  </si>
  <si>
    <t>nu detinem informatii</t>
  </si>
  <si>
    <t>nu stim</t>
  </si>
  <si>
    <t>lipsa resurselor financiare</t>
  </si>
  <si>
    <t>finalizarea proiectului de canalizare si asfaltare</t>
  </si>
  <si>
    <t>2020/06/11 9:41:34 a.m. GMT+3</t>
  </si>
  <si>
    <t>Statiune Cercetare Dezvoltare Pomicola</t>
  </si>
  <si>
    <t>Comanescu Daniel. Director. Tel. 0723631080</t>
  </si>
  <si>
    <t>Comanescu Daniel 0245679085. email. statiuneavoinesti@gmail.com</t>
  </si>
  <si>
    <t>Lipsa unei strategii in domeniu</t>
  </si>
  <si>
    <t>Indepartarea de la agricultura traditionala</t>
  </si>
  <si>
    <t>Agricultura, noi tehnologii in pomicultura moderna</t>
  </si>
  <si>
    <t>lipsa unitatilor de turism</t>
  </si>
  <si>
    <t>turism cu specific agricol traditional</t>
  </si>
  <si>
    <t>.</t>
  </si>
  <si>
    <t>agricultura si turism</t>
  </si>
  <si>
    <t>cladiri agricole, depozite fructe</t>
  </si>
  <si>
    <t>Investitii in agricultura, pomicultura</t>
  </si>
  <si>
    <t>2020/06/11 11:48:45 a.m. GMT+3</t>
  </si>
  <si>
    <t>ANGELESCU VIOREL MARIUS, administrator, tel/fax 0245.225.225, office@viotransgrup.ro</t>
  </si>
  <si>
    <t>Ristea Cristina, consilier juridic, Tel/fax: 0245.225.225, office@viotransgrup.ro</t>
  </si>
  <si>
    <t>8.867 locuitori comuna Dragomiresti, Dambovita, Romania</t>
  </si>
  <si>
    <t>Lucrari de modernizare drum 
- covorul bituminous necesita reparat, prezinta rupturi si gropi.</t>
  </si>
  <si>
    <t>Exodul populatiei tinere catre mediul urban.</t>
  </si>
  <si>
    <t>Nu exista.</t>
  </si>
  <si>
    <t>Protejarea livezilor cu plasa anti grindina, indiguirea raurilor, curatarea padurilor</t>
  </si>
  <si>
    <t>Deplasarea animalelor salbatice din padure catre gospodarii.</t>
  </si>
  <si>
    <t>Concentrarea intr-un spatiu fizic a IMM-urilor aduce plus valoare prin relationarea acestora si dezvoltarea unor noi activitati, avand drept consecinta multiplicarea acestora.</t>
  </si>
  <si>
    <t>Organizarea de intalniri pentru mediul de afaceri local.</t>
  </si>
  <si>
    <t>Locatia , intinderea spatiului , pretul de achizitie al terenului</t>
  </si>
  <si>
    <t>nu este mediu Urban, lipsa de personal specializat pe raza comunei, lipsa spatiilor de inchiriere.</t>
  </si>
  <si>
    <t>Corelarea calificarilor fortei de munca intre cerere si oferta.</t>
  </si>
  <si>
    <t xml:space="preserve">Da, cu integrarea copiilor cu dizabilitati in invatamanatul de masa. </t>
  </si>
  <si>
    <t>2020/06/15 4:21:18 p.m. GMT+3</t>
  </si>
  <si>
    <t>ONG</t>
  </si>
  <si>
    <t xml:space="preserve">ROTARU FABIAN, Manager de proiect, 0787.508.655, office@gal-dealurilesultanului.ro </t>
  </si>
  <si>
    <t xml:space="preserve">Rotaru Fabian, Manager de proiect, 0787.508.655, office@gal-dealurilesultanului.ro </t>
  </si>
  <si>
    <t>GAL Dealurile Sultanului are in judetul Dambovita 12.638 locuitori (Comunele Iedera, Valea Lunga, Varfuri si Visinesti)</t>
  </si>
  <si>
    <t>Strategia de Dezvoltare Locala a teritoriului GAL Dealurile Sultanului 2014-2020</t>
  </si>
  <si>
    <t>-Areal fragil din punct de vedere ecologic, antrenand eforturi mari cu restrictii in exercitarea unor activitati economice si in utilizarea terenurilor, implicand o crestere a costurilor tuturor activitatilor si lucrarilor;
-Teritoriul prezinta dezavantaj</t>
  </si>
  <si>
    <t>-Riscuri naturale: existenta unor zone expuse la alunecari de teren, inundatii si seceta;
-Lipsa pietelor de desfacere a produselor locale;
-Slaba dotare tehnica si o productivitate scazuta a exploatatiilor agricole din zootehnie si cultura vegetala;
-Mar</t>
  </si>
  <si>
    <t>Strategia de Dezvoltare Locala a GAL Dealurile Sultanului cuprinde urmatoarele masuri de finantare:
-"Sustinerea investitiilor in infrastructura de turism si incurajarea activitatilor turistice";
-"Dezvoltarea investitiilor publice pentru infrastructura turistica la scara mica, infrastructura de agrement, culturala si de amenajare peisagistica a localitatilor, infrastructura pentru valorificarea produselor locale si pentru crearea si dezvoltarea serviciilor de baza pentru populatie";
-"Sustinerea dezvoltarii si diversificarii activitatilor agricole";
-"Sprijin pentru investitiile in infrastructura sociala pentru comunitatile si categoriile de populatie defavorizate, marginalizate sau cu risc de saracie si excluziune sociala, implicit minoritati etnice din teritoriul GAL Dealurile Sultanului";
-"Sprijinirea antreprenoriatului non-agricol in vederea diversificarii activitatilor, cresterii competitivitatii economice si sporirii locurilor de munca in localitatile din teritoriul GAL Dealurile Sultanului";
-"Sprijin pentru activitati premergatoare acordarii dreptului de utilizare a mentiunii de calitate facultative &lt;produs montan&gt;";
-"Sprijin pentru infiintarea si dezvoltarea de structuri asociative".</t>
  </si>
  <si>
    <t>In cadrul SDL GAL Dealurile Sultanului exista masura de finantare "Sustinerea investitiilor in infrastructura de turism si incurajarea activitatilor turistice", dar nu s-au depus proiecte din cele 4 localitati ale judetului Dambovita.</t>
  </si>
  <si>
    <t>pensiune turistica, 1</t>
  </si>
  <si>
    <t>-Patrimoniul natural nu este valorificat in scop turistic;
-Infrastructura de turism este precara in privinta posibilitatilor de cazare si a marcajelor turistice, traseelor, locurilor de popas si belvedere, zonelor de campare;
-Nu se realizeaza o promovar</t>
  </si>
  <si>
    <t>-Posibilitatea accesarii de fonduri europene prin PNDR si altele;
-Valorificarea experientei GAL 2007-2013, 2014-2020 si pentru 2021-2027;
-Biodiversitate, zona cu valoare naturala ridicata (zona montana);
-Stabilirea cicloturismului ca alternativa de pet</t>
  </si>
  <si>
    <t>-Lipsa solutiilor de finantare a unor investitii noi;
-Depopularea teritoriului.</t>
  </si>
  <si>
    <t>-Diversificarea economiei locale;
-Crearea, imbunatatirea si diversificarea infrastructurii si serviciilor turistice;
-Crearea de noi locuri de munca;
-Cresterea numarului de turisti in teritoriu si a duratei vizitelor.</t>
  </si>
  <si>
    <t>Constructia de pensiuni si crearea unor facilitati recreationale pentru petercerea timpului liber.</t>
  </si>
  <si>
    <t>Strategia de Dezvoltare Locala a GAL Dealurile Sultanului 2014-2020 aprobata in anul 2016</t>
  </si>
  <si>
    <t>Asociatia GAL Dealurile Sultanului.</t>
  </si>
  <si>
    <t>Lipsa lor.</t>
  </si>
  <si>
    <t>Resurse naturale, agricultura, turism, silvicultura.</t>
  </si>
  <si>
    <t>Mentionate anterior.</t>
  </si>
  <si>
    <t>Depopulare, imbatranirea populatiei, migratia, lipsa resurselor financiare</t>
  </si>
  <si>
    <t>2020/06/18 10:01:42 a.m. GMT+3</t>
  </si>
  <si>
    <t>Haram Monica Maria, sef serviciu, 0765384505, monica_haram@yahoo.com</t>
  </si>
  <si>
    <t>2020/06/24 3:23:53 p.m. GMT+3</t>
  </si>
  <si>
    <t>Mihai Daniel Director Executiv, 0245/640660, 0245/211669, dpcep@cjd.ro</t>
  </si>
  <si>
    <t>Micu Marian, Consilier, 0245/640660</t>
  </si>
  <si>
    <t>Nu avem relatii cu IMM</t>
  </si>
  <si>
    <t>2020/06/30 6:32:43 a.m. GMT+3</t>
  </si>
  <si>
    <t>Servicii sociale</t>
  </si>
  <si>
    <t xml:space="preserve">derularea unor proiecte ce vizeaza crearea de retele de suport pentru elevii cu handicap, CES </t>
  </si>
  <si>
    <t>resursa umana insuficient implicata, formata pe specificul problemeticii copilului</t>
  </si>
  <si>
    <t xml:space="preserve">crearea de retele de suport pentru elevii cu handicap, CES </t>
  </si>
  <si>
    <t>Slaba dezvoltare a retelelor educationale cu referire la  sisteme asistive destinate integrarii copiilor cu dizabilitati in invatamantul de masa</t>
  </si>
  <si>
    <t>integrarea copiilor cu cerinte educationale in invatamantul de masa</t>
  </si>
  <si>
    <t>abandonul scolar, migratia populatiei</t>
  </si>
  <si>
    <t>Spital;Dispensar;Clinici;Cabinete medici de familie</t>
  </si>
  <si>
    <t xml:space="preserve"> resurse umane insuficient formate pentru scrierea de proiecte, implementarea proiectelor</t>
  </si>
  <si>
    <t>Oras</t>
  </si>
  <si>
    <t xml:space="preserve">Modernizarea sistemului de iluminat public stradal in vederea reducerii consumului de energie electrica prin montare aparate de iluminat cu tehnologii noi-LED in Comuna Odobesti, Judetul Dambovita,Modernizare drumuri locale in comuna Odobesti,judetul Dambovita,Modernizare infrastructura rutierea locala din comuna Odobesti,judetul Dambovita,Covor asfaltic in comuna Odobesti,judetul Dambovita,Instalare sistem supraveghere camere video in comuna,Retea de alimentare cu apa,retea de apa menajera si statii de epurare,centru de zi pentru persoane care necesita ajutor social,extindere retele publice locale de alimentare cu gaze naturale,modernizare drumuri satesti,pastrare traditii culturale in Asociatia de Dezvoltare Intercomunitara Brancoveanu,Centru de promovarea turismului,Parc in comuna Odobesti,judetul Dambovita.
</t>
  </si>
  <si>
    <t>Reabilitare camin cultural Candesti Vale
Reabilitare camin cultural Dragodanesti
Refacere si modernizare DC 99 A 
Reabilitare dispensar uman Candesti Vale, 
Reabilitare dispensar Dragodanesti
Reabilitare sistem de alimentare cu apa in satul Candesti Vale, comuna Candesti, judetul Dambovita
Retele de canalizare si statie de epurare in comuna Candesti, judetul Dambovita - proiect in implementare
Consolidare si Reabilitare Scoala cu clasele I-VIII, comuna Candesti, judetul Dambovita</t>
  </si>
  <si>
    <t>- abandon scolar;
- riscul de marginalizare.</t>
  </si>
  <si>
    <t>Reabilitarea scolii.</t>
  </si>
  <si>
    <t>POR 2014-2020, Axa 3.2 - Reducerea emisiilor de carbon in orasul Pucioasa</t>
  </si>
  <si>
    <t xml:space="preserve">28.1 Daca raspunsul la intrebarea anterioara este Da, este suficienta pentru nevoile locale? </t>
  </si>
  <si>
    <t>28.2 Daca raspunsul la intrebarea  este Nu, exista un studiu de fezabilitate pentru statia de epurare si care este suma necesara realizarii proiectului?</t>
  </si>
  <si>
    <t>47. Care sunt primele trei domenii/sectoare/industrii cu cea mai rapida crestere din comunitate?</t>
  </si>
  <si>
    <t>Daca raspunsul este DA, va rugam sa precizati care au fost aceste proiecte?</t>
  </si>
  <si>
    <t xml:space="preserve">60.1. Daca raspunsul este DA, va rugam sa precizati care sunt acestea si cine le ofera? </t>
  </si>
  <si>
    <t>Saracie</t>
  </si>
  <si>
    <t>Comuna</t>
  </si>
  <si>
    <t>Autoritate Publica Locala</t>
  </si>
  <si>
    <t>-Sunt aducatoare de venituri la bugetul local (prin impozite si taxe specifice) 
- Genereaza locuri de munca pentru localnici</t>
  </si>
  <si>
    <t>nu sunt domenii/sectoare/industrii cu o crestere rapida  din comunitate</t>
  </si>
  <si>
    <t xml:space="preserve">risc de marginalizare si excluziune sociala </t>
  </si>
  <si>
    <t xml:space="preserve"> marginalizare si excluziune sociala </t>
  </si>
  <si>
    <t>sunt iluminate strazile principale</t>
  </si>
  <si>
    <t>drumuri satesti</t>
  </si>
  <si>
    <t>dezvoltarea stagneaza</t>
  </si>
  <si>
    <t>fiind zona rurala industrie nu prea exista</t>
  </si>
  <si>
    <t>- energia din surse regenerabile;
- reducerea emisiilor de gaze cu efect de sera.</t>
  </si>
  <si>
    <t>Strategia locala de dezvoltare a comunei.</t>
  </si>
  <si>
    <t>Transport rutier de marfuri.</t>
  </si>
  <si>
    <t>Agricultura
Cresterea animalelor</t>
  </si>
  <si>
    <t>Reabilitarea scolii, acordarea de tablete elevilor fara venituri sau cu venituri minime.</t>
  </si>
  <si>
    <t>- infrastructura rutiera si edilitara;
- stimularea agroturismului;</t>
  </si>
  <si>
    <t>Strategia de dezvoltare locala a comunei Bezdead 2014-2020 aprobata prin HCL nr. 37/29.05.2014.</t>
  </si>
  <si>
    <t>Naturale, agricultura, silvicultura.</t>
  </si>
  <si>
    <t>- zone greu accesibile;
- infrastructura precara.</t>
  </si>
  <si>
    <t>- Scaderea interesului investitorilor;
- Orientarea programelor europene si guvernamentale spre alte zone considerate prioritare</t>
  </si>
  <si>
    <t xml:space="preserve">Modernizarea infrastructurii rutiere in orasul Pucioasa, Eficientizarea energetica Scoala nr. 1,Modernizarea Scolii nr. 4, Modernizarea cartierului Filatura, Aductiune apa potabilizabila, Modernizare peisagera zona centrala,   </t>
  </si>
  <si>
    <t>Calitatea formarii profesionale, lipsa digitalizarii in invatamant</t>
  </si>
  <si>
    <t>Lipsa calitatii formarii profesionale, lipsa digitalizarii in invatamant</t>
  </si>
  <si>
    <t>exista strategia de dezvoltare locala a comunei 2015-2020.</t>
  </si>
  <si>
    <t>colectare de catre un operator specializat</t>
  </si>
  <si>
    <t>agricultura, transport</t>
  </si>
  <si>
    <t>satisfator</t>
  </si>
  <si>
    <t>nu este necesara</t>
  </si>
  <si>
    <t>Necorespunzator.</t>
  </si>
  <si>
    <t>Strategia de dezvoltare locala pentru 2015-2020.</t>
  </si>
  <si>
    <t>Societate Comerciala</t>
  </si>
  <si>
    <t>Turism, cultura, patrimoniu cultural</t>
  </si>
  <si>
    <t>Transportul public catre obiectivele turistice este slab organizat si promovat. Slaba dezvoltare a infrastructurii de petrecere a timpului liber. Infrastructura ÅŸi servicii turistice slab dezvoltate</t>
  </si>
  <si>
    <t>Dezvoltare rurala, agricultura</t>
  </si>
  <si>
    <t>19. Precizati care considerati ca sunt principalele puncte slabe ale localitatii dumneavoastra in ceea ce priveste mobilitatea si infrastructura?</t>
  </si>
  <si>
    <t>20. Enumerati oportunitatile de dezvoltare in ceea ce priveste mobilitatea si infrastructura la nivelul localitatii dvs.</t>
  </si>
  <si>
    <t xml:space="preserve">21. Enumerati amenintarile pe care le vedeti in ceea ce priveste mobilitatea si infrastructura la nivelul localitatii dvs </t>
  </si>
  <si>
    <t>22. Enumerati prioritatile de dezvoltarea in ceea ce priveste mobilitatea si infrastructura la nivelul localitatii dvs</t>
  </si>
  <si>
    <t xml:space="preserve">23. Exista propuneri de proiecte in ceea ce priveste mobilitatea si infrastructura la nivelul localitatii dvs? </t>
  </si>
  <si>
    <t>28. Localitatea dvs este conectata la o statie de epurare?</t>
  </si>
  <si>
    <t>31. Precizati care considerati ca sunt principalele puncte slabe ale localitatii dumneavoastra in ceea ce priveste domeniul mediului si schimbarilor climatice?</t>
  </si>
  <si>
    <t>32. Enumerati oportunitatile de dezvoltare in domeniul mediului si schimbarilor climatice pe raza localitatii dumneavoastra.</t>
  </si>
  <si>
    <t>34. Enumerati prioritatile de dezvoltarea in domeniul mediului si schimbarilor climatice ale localitatii dvs.</t>
  </si>
  <si>
    <t>38. Ce tip de relatii are institutia dumneavoastra cu IMM-urile din localitate?</t>
  </si>
  <si>
    <t>39. Considerati ca IMM-urile joaca un rol important pentru comunitate?</t>
  </si>
  <si>
    <t>49. Care considetati ca sunt cei mai atractivi factori caracteristici mediului de afaceri din comunitatea dumneavoastra pentru potentialii investitori (mentionati trei avantaje)?</t>
  </si>
  <si>
    <t>50. Care sunt ca sunt cei mai neatractivi factori caracteristici mediului de afaceri din comunitatea dumneavoastra pentru potentialii investitori (trei dezavantaje)?</t>
  </si>
  <si>
    <t>52. Care dintre institutiile urmatoare ar trebui sa fie mai active si sa va sprijine in dezvoltarea proiectelor locale?</t>
  </si>
  <si>
    <t>53. Cum vedeti sprijinul din partea acestora?</t>
  </si>
  <si>
    <t xml:space="preserve">57. Exista propuneri de proiecte in ceea ce priveste planificarea teritoriala si urbanismul la nivelul localitatii dvs? </t>
  </si>
  <si>
    <t xml:space="preserve">60. Exista servicii de asistenta sociala la nivelul localitatii? </t>
  </si>
  <si>
    <t>66. Enumerati oportunitatile de dezvoltare in domeniul asistentei sociale pe raza localitatii dumneavoastra.</t>
  </si>
  <si>
    <t>68. Enumerati prioritatile de dezvoltarea in domeniul asistentei sociale la nivelul localitatii dvs.</t>
  </si>
  <si>
    <t>77. Precizati care considerati ca sunt principalele puncte slabe ale localitatii dumneavoastra in ceea ce priveste domeniul educatiei?</t>
  </si>
  <si>
    <t>78. Enumerati oportunitatile de dezvoltare in domeniul educatiei pe raza localitatii dumneavoastra.</t>
  </si>
  <si>
    <t>80. Enumerati prioritatile de dezvoltarea in domeniul educatiei la nivelul localitatii dvs.</t>
  </si>
  <si>
    <t>87. Precizati care considerati ca sunt principalele puncte slabe ale localitatii dumneavoastra in ceea ce priveste domeniul sanatatii?</t>
  </si>
  <si>
    <t>88. Enumerati oportunitatile de dezvoltare in domeniul sanatatii pe raza localitatii dumneavoastra.</t>
  </si>
  <si>
    <t>90. Enumerati prioritatile de dezvoltarea in domeniul sanatatii ale localitatii dvs.</t>
  </si>
  <si>
    <t>95. Precizati care considerati ca sunt principalele puncte slabe ale localitatii dumneavoastra in ceea ce priveste dezvoltarea rurala durabila?</t>
  </si>
  <si>
    <t>98. Enumerati prioritatile de dezvoltarea a domenilui de dezvoltare rurala durabila ale localitatii dvs.</t>
  </si>
  <si>
    <t>105. Precizati care considerati ca sunt principalele puncte slabe ale localitatii dumneavoastra in ceea ce priveste turismul?</t>
  </si>
  <si>
    <t>106. Enumerati oportunitatile de dezvoltare a turismuluisi serviciilor pe raza localitatii dumneavoastra.</t>
  </si>
  <si>
    <t>108. Enumerati prioritatile de dezvoltare ale localitatii dvs.</t>
  </si>
  <si>
    <t>110. Exista o strategie de dezvoltare locala care sa cuprinda prioritatile de dezvoltare ale localitatii dvs?</t>
  </si>
  <si>
    <t>114. Care sunt resursele localitatii dvs? Enumerare generala (naturale, energetice, infrastructura, comunicatii resurse umane, educatie, agricultura, silvicultura, turism, etc.)</t>
  </si>
  <si>
    <t>115. Precizati care considerati ca sunt principalele puncte slabe ale localitatii dumneavoastra?</t>
  </si>
  <si>
    <t>118. Enumerati prioritatile de dezvoltare ale localitatii dvs.</t>
  </si>
  <si>
    <t>Eliberarea de autorizatii/licente pentru IMM-uri</t>
  </si>
  <si>
    <t>Consiliul Judetean</t>
  </si>
  <si>
    <t>Slaba calificare a fortei de munca</t>
  </si>
  <si>
    <t>Consiliul Judetean;Institutia prefectului;Agentia Judeteana de Mediu;ADR Sud-Muntenia</t>
  </si>
  <si>
    <t>Saracie;Integrarea minoritatilor;Slaba calificare a fortei de munca;Migratie</t>
  </si>
  <si>
    <t xml:space="preserve">naturale,  infrastructura, resurse umane, educatie, agricultura, </t>
  </si>
  <si>
    <t>Da, partial</t>
  </si>
  <si>
    <t>Consiliul Judetean;Agentia Judeteana de Mediu</t>
  </si>
  <si>
    <t>Optiunea 2</t>
  </si>
  <si>
    <t>Cooperarea cu IMM-urile pentru implementarea de programe/proiecte initiate de institutia dumneavoastra</t>
  </si>
  <si>
    <t>Consiliul Judetean;Institutia prefectului;Agentia Judeteana de Mediu;ADR Sud-Muntenia;ONG-uri pe domenii specifice;Structuri Asociative ale autoritatilor publice locale (AcOR, AOR, AMR, UNCJR)</t>
  </si>
  <si>
    <t xml:space="preserve">servicii de asistenta sociala </t>
  </si>
  <si>
    <t>Saracie;Integrarea minoritatilor;Slaba calificare a fortei de munca</t>
  </si>
  <si>
    <t>Saracie;Slaba calificare a fortei de munca</t>
  </si>
  <si>
    <t>Migratie</t>
  </si>
  <si>
    <t>Lipsa investitiilor</t>
  </si>
  <si>
    <t>Modernizare drumuri locale in comuna Runcu - Lot II; Extindere retea alimentare cu apa in comuna Runcu</t>
  </si>
  <si>
    <t>Saracie;Slaba calificare a fortei de munca;Migratie</t>
  </si>
  <si>
    <t>Consiliul Judetean;Institutia prefectului</t>
  </si>
  <si>
    <t>Integrarea minoritatilor;Slaba calificare a fortei de munca</t>
  </si>
  <si>
    <t>posibilitati de atragere a investitorilor datorita fortei de munca pe plan local;existenta unor potentiale surse de finantare externe prin intermediul unor fonduri diverse(de modernizare a administratiei , de dezvoltare rurala , de coeziune,etc);existenta unei vieti culturale  si pastrarea traditiilor pot revigora activitati  turistice;existenta unei intelectualitati a satului poate oferi resursa umana necesara pentru accesarea fondurilor structurale</t>
  </si>
  <si>
    <t xml:space="preserve">nu avem prea multe cunostinte despre parcurile industriale de pe teritoriul judetului
</t>
  </si>
  <si>
    <t>sisteme de irigatii</t>
  </si>
  <si>
    <t>Nu exista unitati de cazare.</t>
  </si>
  <si>
    <t>Nu este o zona cu potential turistic.</t>
  </si>
  <si>
    <t>resurse umane,agricultura,educatie,comunicatii</t>
  </si>
  <si>
    <t>terenuri,cladiri,forta de munca</t>
  </si>
  <si>
    <t>retea de canalizare, retea de gaze naturale,educarea cetatenilor prind protectia mediului</t>
  </si>
  <si>
    <t>Consiliul Judetean;Institutia prefectului;ADR Sud-Muntenia</t>
  </si>
  <si>
    <t>Slaba calificare a fortei de munca;Migratie</t>
  </si>
  <si>
    <t xml:space="preserve"> introducerea de schimbari pozitive pentru cresterea capitalului social al comunitatii</t>
  </si>
  <si>
    <t>valorificarea specializarii inteligente si a altor strategii si surse de finantare relevante</t>
  </si>
  <si>
    <t>Consiliul Judetean;Agentia Judeteana de Mediu;Structuri Asociative ale autoritatilor publice locale (AcOR, AOR, AMR, UNCJR)</t>
  </si>
  <si>
    <t>Saracie;Migratie</t>
  </si>
  <si>
    <t>Dezvoltarea infrastructurii si a serviciilor de baza ca preconditie pentru cresterea nivelului de atractivitate a zonelor rurale.</t>
  </si>
  <si>
    <t>Consiliul Judetean;Institutia prefectului;Agentia Judeteana de Mediu;Agentia Judeteana de Ocupare a Fortei de Munca</t>
  </si>
  <si>
    <t>ï‚·Agricultura
ï‚· Turism
ï‚· Activitati non-agricole, mestesuguri
ï‚· Industrie
ï‚· Infrastructura publica
ï‚· Forta de munca
ï‚· Combaterea saraciei
ï‚· Sprijin si consiliere pentru cetateni</t>
  </si>
  <si>
    <t>Consiliul Judetean;Institutia prefectului;Agentia Judeteana de Mediu;Agentia Judeteana de Ocupare a Fortei de Munca;Structuri Asociative ale autoritatilor publice locale (AcOR, AOR, AMR, UNCJR)</t>
  </si>
  <si>
    <t>Consiliul Judetean;Agentia Judeteana de Mediu;Agentia Judeteana de Ocupare a Fortei de Munca;ADR Sud-Muntenia;Structuri Asociative ale autoritatilor publice locale (AcOR, AOR, AMR, UNCJR)</t>
  </si>
  <si>
    <t>educatie, agricultura, silvicultura,infrastructura, COMUNICATII</t>
  </si>
  <si>
    <t>Consiliul Judetean;Institutia prefectului;Agentia Judeteana de Mediu</t>
  </si>
  <si>
    <t xml:space="preserve"> - naturale, energetice, infrastructura, comunicatii resurse umane, educatie, agricultura</t>
  </si>
  <si>
    <t xml:space="preserve"> - terenuri, cladiri, resurse naturale, forta de munca</t>
  </si>
  <si>
    <t>- mentinerea calitatii resurselor de apa;
- cresterea ponderii surselor de energie regenerabila;
- identificarea de masuri de atenuare si adaptare la schimbari climatice.</t>
  </si>
  <si>
    <t>Parcul industrial Priboiu a oferit locuri de munca cetatenilor comunei.</t>
  </si>
  <si>
    <t>Distanta mare fata de oras.
Drumuri proaste.</t>
  </si>
  <si>
    <t>Reabilitarea gradinitei.</t>
  </si>
  <si>
    <t>Compartimentul de asistenta sociala.</t>
  </si>
  <si>
    <t>Ocuparea fortei de munca</t>
  </si>
  <si>
    <t>- le-au fost puse la dispozitie tablete elevilor fara venituri si fara acces la digitalizare.</t>
  </si>
  <si>
    <t>- construire sala de sport.
- reabilitare gradinita si scoala.</t>
  </si>
  <si>
    <t>Numarul mare de pacienti raportat la numar de cadre medicale.</t>
  </si>
  <si>
    <t>Marirea numarului de vaccin antigripal pentru cetateni.</t>
  </si>
  <si>
    <t>- continuarea dezvoltarii infrastructurii si a serviciilor de baza;
- dezvoltarea agriculturii;
- modernizarea retelei scolare.</t>
  </si>
  <si>
    <t>- infrastructura fizica si dotari necorespunzatoare.
- lipsa unei promovari sustinute.
- inexistenta marcajelor corespunzatoare a obiectivelor turistice.
- inexistenta pensiunilor agroturistice.</t>
  </si>
  <si>
    <t>legislatie stufoasa si frecvent modificata (actualizata)</t>
  </si>
  <si>
    <t>- canalizare;
- reabilitare/modernizare drumuri;
- modernizare infrastructura educationala;
- social-culturale;
- promovarea turismului local.</t>
  </si>
  <si>
    <t>Saracie;Integrarea minoritatilor</t>
  </si>
  <si>
    <t>- izolarea termica a cladirilor este necorespunzatoare;
- lipsa sistemului de canalizare
- lipsa unei gradinite cu program prelungit;
- lipsa locuintelor sociale pentru persoane sarace/familii tinere care nu au posibilitati financiare pentru achi</t>
  </si>
  <si>
    <t>Consiliul Judetean;Agentia Judeteana de Mediu;ONG-uri pe domenii specifice;Structuri Asociative ale autoritatilor publice locale (AcOR, AOR, AMR, UNCJR)</t>
  </si>
  <si>
    <t>- spatii scolare adecvate pentru activitatea de formare
- dotarea cu tehnologie informationala corespunzatoare;
- existenta PC-ului la o mare parte din elevii scolii;
- fondul de carte din biblioteca scolii este suficient si cu noutati editorial</t>
  </si>
  <si>
    <t xml:space="preserve">Construirea, achizitia de locuinte pentru tineri, infiintare centru pentru batrani singuri, infiintare centrru after-school
</t>
  </si>
  <si>
    <t>Construirea, achizitia de locuinte pentru tineri, infiintare centru pentru batrani singuri, infiintare centrru after-school</t>
  </si>
  <si>
    <t>naturale, energetice, infrastructura, comunicatii resurse umane, educatie, agricultura, silvicultura,</t>
  </si>
  <si>
    <t>terenuri, cladiri, resurse naturale, forta de munca</t>
  </si>
  <si>
    <t>Slaba calificare a fortei de munca;Migratie;lipsa locurilor de munca</t>
  </si>
  <si>
    <t xml:space="preserve">naturale,  infrastructura, comunicatii resurse umane, educatie, agricultura. </t>
  </si>
  <si>
    <t>Consiliul Judetean;ADR Sud-Muntenia</t>
  </si>
  <si>
    <t>Resurse umane, educatie, agricultura</t>
  </si>
  <si>
    <t>naturale, energetice, infrastructura, comunicatii resurse umane, educatie, agricultura, silvicultura, turism, etc.</t>
  </si>
  <si>
    <t>infrastructura, educatie, agricultura, silvicultura</t>
  </si>
  <si>
    <t>Agentia Judeteana de Ocupare a Fortei de Munca</t>
  </si>
  <si>
    <t>Catalin Ionut Lascaie, manager, 0245613112, office@cjcd.ro</t>
  </si>
  <si>
    <t>Saracie;Integrarea minoritatilor;Slaba calificare a fortei de munca;Migratie;suport insuficient oferit copiilor cu cerinte educationale speciale</t>
  </si>
  <si>
    <t>Planuri strategice elaborate de ISJ Dambovita, CJ Dambovita</t>
  </si>
  <si>
    <t>Care este domeniul principal in care activeaza institutia dumneavoastra?</t>
  </si>
  <si>
    <t>10. Cati km de drumuri se afla in administrarea Consiliului Local?</t>
  </si>
  <si>
    <t>11. Cati km de drum au fost reabilitati in ultimii 3 ani (asfaltare, pietruire, etc)?</t>
  </si>
  <si>
    <t xml:space="preserve">12. Exista alimentare cu apa in localitate? </t>
  </si>
  <si>
    <t xml:space="preserve">13. Exista canalizare in localitate? </t>
  </si>
  <si>
    <t xml:space="preserve">14. Exista alimentare cu gaz in localitate? </t>
  </si>
  <si>
    <t>Exista posibilitatea accesarii unui serviciu public de internet in localitatea dvs?</t>
  </si>
  <si>
    <t>Exista un sistem de management al deseurilor in localitate?</t>
  </si>
  <si>
    <t xml:space="preserve">Daca raspunsul la intrebarea anterioara este Nu, ce surse de finantare aveti in vedere pentru realizarea acestei investitii? </t>
  </si>
  <si>
    <t>Cine opereaza gestionarea deseurilor in localitatea dvs?</t>
  </si>
  <si>
    <t>33. Enumerati amenintarile pe care le vedeti in domeniul mediului si schimbarilor climatice in localitatea dumneavoastra.</t>
  </si>
  <si>
    <t xml:space="preserve">35. Exista propuneri de proiecte pentru protectia mediului in localitate? </t>
  </si>
  <si>
    <t>58. Au existat in ultimii ani proiecte de infrastructura prin care s-au construit/ reabilitat/ modernizat scoli, gradinite, camine, etc la nivel local?</t>
  </si>
  <si>
    <t xml:space="preserve">64. Considerati necesara dezvoltarea de servicii sociale integrate, pentru protectia persoanelor in risc de marginalizare si excluziune sociala (pesoane fara locuinta, persoane de etnie roma etc.)? </t>
  </si>
  <si>
    <t>67. Enumerati amenintarile pe care le vedeti in domeniul asistentei sociale in localitatea dumneavoastra.</t>
  </si>
  <si>
    <t xml:space="preserve">69. Exista propuneri de proiecte pentru dezvoltarea sistemului de asistenta sociala in localitate? </t>
  </si>
  <si>
    <t>79. Enumerati amenintarile pe care le vedeti in domeniul educatiei in localitatea dumneavoastra</t>
  </si>
  <si>
    <t>89. Enumerati amenintarile pe care le vedeti in domeniul sanatatii in localitatea dumneavoastra</t>
  </si>
  <si>
    <t xml:space="preserve">91. Exista propuneri de proiecte pentru dezvoltarea sistemului de sanatate in localitate? </t>
  </si>
  <si>
    <t>97. Enumerati amenintarile pe care le vedeti in relatie cu dezvoltarea agriculturii in localitatea dumneavoastra.</t>
  </si>
  <si>
    <t xml:space="preserve">99. Exista propuneri de proiecte pentru dezvoltarea rurala in localitate? </t>
  </si>
  <si>
    <t>107. Enumerati amenintarile pe care le vedeti in relatie cu dezvoltarea turismului si serviciilor in localitatea dumneavoastra.</t>
  </si>
  <si>
    <t xml:space="preserve">109. Exista propuneri de proiecte pentru dezvoltarea turismului in localitate? </t>
  </si>
  <si>
    <t>111. Enumerati proiectele implementate in ultimii 3-5 ani la nivelul localitatii dumneavoastra?</t>
  </si>
  <si>
    <t>112. Este organizatia dumneavoastra implicata intr-o asociere de dezvoltare intiacomunitara/ infratire/ colaborare de orase, municipii si/sau comune?</t>
  </si>
  <si>
    <t>116. Enumerati oportunitatile de investitii pe care le vedeti in dezvoltarea localitatii dvs. (terenuri, cladiri, resurse naturale, forta de munca, etc.).</t>
  </si>
  <si>
    <t>117. Enumerati amenintarile pe care le vedeti in relatie cu dezvoltarea localitatii dvs.</t>
  </si>
  <si>
    <t>119. Cum vedeti dezvoltarea comunitatii dvs. in urmatorii 5 ani?</t>
  </si>
  <si>
    <t>functioneaza la nivelul intregii retele stradale</t>
  </si>
  <si>
    <t>Sprijinirea dezvoltarii IMM-urilor in anumite domenii, cum ar fi industriile culturale ÅŸi creative, noile forme de turism...</t>
  </si>
  <si>
    <t>dezvoltare in anumite sectoare</t>
  </si>
  <si>
    <t xml:space="preserve">- dezvoltarea de servicii sociale integrate, pentru protectia persoanelor in risc de marginalizare si excluziune sociala (pesoane fara locuinta, persoane de etnie roma </t>
  </si>
  <si>
    <t>dezvoltare constanta, in etape mici</t>
  </si>
  <si>
    <t xml:space="preserve">protectia persoanelor in risc de marginalizare si excluziune sociala </t>
  </si>
  <si>
    <t>Lipsa fondurilor in vederea combaterii fenomenelor specifice zonei si anume alunecarile de teren</t>
  </si>
  <si>
    <t>Echilibrul intre procesul de dezvoltare si calitatea mediului cumulat cu promovarea procesului integrat
de elaborare si luare a deciziilor.</t>
  </si>
  <si>
    <t>Migratia masiva a tineretului catre zonele urbane sau chiar in afara tarii ;cresterea somajului</t>
  </si>
  <si>
    <t>infiintare retea de canalizare ,infiintare retea de gaze,colectare selectiva a deseurilor menajere</t>
  </si>
  <si>
    <t>indrumari in realizarea de proiecte cu materializarea acestorare</t>
  </si>
  <si>
    <t>Construirea unui spatiu adecvat desfasurarii in conditii bune a activitatii medicilor si cu dotarile corespunzatoare</t>
  </si>
  <si>
    <t>Nu avem un compartiment care sa functioneze la parametri optimi pentru atragerea fondurilor europene ,desi acest lucru ne intereseaza in mod deosebit.</t>
  </si>
  <si>
    <t>- Calitatea slaba a infrastructurii turistice si a serviciilor turistice rurale
- Infrastructura rurala de baza slab dezvoltata sau incompleta (in special in zonele montane) - Infrastructura rutiera, de apa, canalizare, racordare la retelele d</t>
  </si>
  <si>
    <t>- diminuarea poluarii aerului prin scoaterea din uz a autoturismelor care nu respecta standardele nationale si europene in materie prin Programul de stimulare a innoirii Parcului national auto;
- posibilitatea finantarii proiectelor in domeniul p</t>
  </si>
  <si>
    <t>Formare profesionala prin programe de calificare, initiere, perfectionere, specializare
organizate de furnizori de formare profesionala autorizati, in conditiile legii si, respectiv,
formare la locul de munca, organizata de angajatori pentru personalul propriu;</t>
  </si>
  <si>
    <t>Virjoghe Petruta - consilier urbanism - 0751141974; Badoiu Bogdan - Consilier protectia mediului - 0784283543; Coman Liliana - Consilier asistenta sociala - 0731732805; Ciuciuc Daniela - Consilier impozite si taxe - 0731732814;</t>
  </si>
  <si>
    <t>- Rata de reciclare scazuta;
- nivel de constientizare cu privire la practicile prietenoase cu mediul inconjurator.</t>
  </si>
  <si>
    <t>Investitii in infrastructura.
Investitii in cercetare si inovare.</t>
  </si>
  <si>
    <t>- identificarea si punerea in valoare a izvorului de apa sarata;
- pomicultura - producere si desfacere;
- agroturism.</t>
  </si>
  <si>
    <t>- sfera tehnologica - asigurarea infrastructurii specifice aferente si integrarea tehnologicului in economic.
- sfera ecologica - ce actioneaza asupra sanatatii populatiei.</t>
  </si>
  <si>
    <t xml:space="preserve">- lipsa structurilor asociative ale producatorilor;
- afectarea productiilor agricole ca urmare a fenomenelor meteo extreme (uscare in perioade de seceta; degradare in perioadele de precipitatii abundente);
- schimbarea comportamentului de hranire </t>
  </si>
  <si>
    <t>- infiintarea unui sat de vacanta in satul Costisata si a unui spatiu de agrement.</t>
  </si>
  <si>
    <t>- Existenta fondurilor structurale, (finantare nerambursabila), pentru imbunatatirea infrastructurii fizice de baza in spatiul rural;
- Existenta unor programe cu finantare nerambursabila pentru extinderea si modernizarea sistemelor de apa È</t>
  </si>
  <si>
    <t>- pozitie geografica avantajoasa privind diversitatea reliefului
- existenta conditiilor naturale necesare dezvoltarii turismului rural
- existenta de drumuri asfaltate care asigura accesul in satele componente, dar si pentru tranzitarea comunei.</t>
  </si>
  <si>
    <t xml:space="preserve">- migrarea persoanelor cu pregatire profesionala, in special in strainatate;
- capacitatea financiara relativ scazuta a locuitorilor zonei;
- mentalitatea populatiei fata de schimbare in general si reconversie profesionala in special. </t>
  </si>
  <si>
    <t>- incoerenta politicilor educationale la nivel national;
- lipsa unor politici educationale consecvente cu tinte si strategii clare care sa fie urmarite indiferent de partidul de la guvernare;
- prea multa birocratie in accesarea fondurilor nat</t>
  </si>
  <si>
    <t>- Existenta a unui numar important de persoane neasigurate dar inscrise pe listele medicilor de familie;
- Lipsa unui serviciu de ambulanta;
- Lipsa unei policlinici</t>
  </si>
  <si>
    <t xml:space="preserve">- Costuri ridicate ale serviciilor medicale;
- Legislatie fluctuanta in domeniu;
- Slaba motivare a persoanelor care au posibilitate chiar redusa de a se asigura medical, de a inchia un contract cadru pentru plata contributiei financiare direct la </t>
  </si>
  <si>
    <t>- Accesarea de fonduri (o parte nerambursabile) pentru dezvoltarea unor afaceri in sectorul agricol (spre exemplu infiintarea unor exploatatii/ferme agrozootehnice)
- Certificarea unor ferme agricole in practicarea agriculturii ecologice si a unor pr</t>
  </si>
  <si>
    <t>- locuitorii care exploateaza/ ar dori sa exploateze terenurile aflate in proprietate dispun de resurse financiare limitate/ nu dispun de resurse financiare pentru aceste activitati;
-lipsa certificarii calitatii produselor locale in conformitate</t>
  </si>
  <si>
    <t xml:space="preserve">lipsa de terenuri ÅŸi de cladiri in domeniul public ÅŸi privat al comunei </t>
  </si>
  <si>
    <t>Lipsa de ingrijire a persoanelor varstnice de catre membrii familiei.</t>
  </si>
  <si>
    <t>Ovidiu Cirstina, manager, 0729.073.122, ovidiu_cirstina@yahoo.com</t>
  </si>
  <si>
    <t xml:space="preserve">Extindere retelei de transport in comun, Extinderea infrastructurii educationale si sanitare
</t>
  </si>
  <si>
    <t>Lucrari de modernizare drum , Extindere retelei de transport in comun.</t>
  </si>
  <si>
    <t>asigurarea suportului in invatare si integrarea copiilor cu dizabilitati in invatamantul de masa</t>
  </si>
  <si>
    <t>Ecologizare, salubrizare a fara interventii antropice</t>
  </si>
  <si>
    <t>Ecologizare, salubrizare a cu interventii antropice</t>
  </si>
  <si>
    <t xml:space="preserve">â€žAsfaltare strada Baia, Drum vicinal Vulcanita, Drum vicinal Baia-Higi si DC 135 de la km 2+051 la km 2+880, in com. Motaieni, jud. Dambovitaâ€;
Asfaltare drumuri locale in comuna Motaieni, judetul Dambovita a strada Haltei, strada Poienii, strada Tarina pe lungimea de 154 m , strada Tarina I, strada Tarina VIII, strada Tarina IX, Strada Tarina X, strada Tarina XI, strada Ringheniâ€ ; </t>
  </si>
  <si>
    <t xml:space="preserve">Consolidare ,Modernizare,Extindere,Dotare infrastructura de Invatamant cu  caracter  Obligatoriu Scoala cu clasele I aVIII Nucet ,comuna Nucet judetul Dambovita ,Construire Scoala cu clasele I aVIII Cazaci ,Infiintare Gradinita in Satul Nucet ,comuna Nucet ,judetul Dambovita - in implementare 
</t>
  </si>
  <si>
    <t xml:space="preserve">Reabilitare extindere ,modernizare si dotare Camin Cultural in comuna Nucet ,Modernizare drumuri locale in satul Cazaci ,Dotare cu utilaje performante a Primariei Comunei Nucet,Extindere retea de gaze drum Moara Oancea Nicolae ,Modernizare si reparatii strazi in comuna Nucet judetul Dambovita ,Extindere si modernizare iluminat public prin montare corp iluminat stradal cu LED in comuna Nucet ,Construire Scoala cu clasele I aVIII Cazaci ,Consolidare ,Modernizare,Extindere,
Dotare infrastructura de Invatamant cu  caracter  Obligatoriu Scoala cu clasele I aVIII Nucet ,comuna Nucet judetul Dambovita ,Intalare sisteme avansate de securitate .
</t>
  </si>
  <si>
    <t>â— resurse financiare la nivel local insuficiente pentru sprijinirea / promovarea unor investitii; â— slaba diversificare a intreprinderilor in domeniul industrial si zootehnic; â— slaba infrastructura de asistenta pentru afaceri; â— lipsa culturii asociative, a infiintarii de asociatii; â— lipsa unui sistem de sprijin pentru implementarea notiunilor de marketing; â— slaba implementare a sistemului de asigurare a calitatii productiei si produselor; â— slaba preocupare pentru introducerea noilor tehnologii si pentru activitatea de cercetare a dezvoltare; â— lipsa unei baze de colectare a produselor agricole; â— insuficienta preocupare a agentilor economici in recuperarea si refolosirea ambalajelor; â— slaba informare, cu privire la normele europene; â— lipsa unei piete de desfacere a produselor agricole; â— insuficienta coordonare intre cerere si oferta de servicii prestate; â— slaba diversificare a activitatilor de productie; â— resurse financiare care provin din strainatate nu sunt destinate investitiilor in activitati de productie; â— perfectionarea si utilizarea mai eficienta a capitalului uman autohton;â— rata mare a somajului; â— poderea redusa a salariatilor din totalul populatiei active; â— lipsa unei institutii care sa pregateasca forta de munca calificata in vederea reinvierii meseriilor traditionale.</t>
  </si>
  <si>
    <t xml:space="preserve">IMBATRANIRE ACCENTUATA MAI ALES IN SATELE APARTINATOARE COMUNEI;
Scaderea natalitatii;
Somajul ridicat;
numarul ridicat al tinerilor inactivi;
lipsa sistemelor de comunicatii, a legaturilor de transport;
lipsa unui transport public interurban de calitate;
infrastructura edilitara proasta;
starea necorespunzatoare a DJ SI DC ;
Lipsa unui sistem de canalizare;
Lipsa tehnologiilor de reciclare a deseurilor;
Zone cu risc de alunecari de teren si inundatii;
Faramitarea suprafetelor agricole si gradul redus de asociere a prop agricoli;
Slaba reprezentare a activitatilor industrial la nivelul comunei;
Lipsa lantului productie- colectare- procesare adistributie in agricultura;
Lipsa evenimentelor cultural;
Starea precara a dotarilor publice;
Servicii sanitare de calitate corespunzatoare;
Lipsa activitatilor cu caracter industrial;
Potential economic redus al IMM;
LIPSA DE PROMOVARE A POSIBILITATILOR DE INVESTITII;
Inexistenta pensiunilor agro-turistice.
</t>
  </si>
  <si>
    <t>- existenta unei bune infrastructuri de transport a localitatea Moroeni e tranzitata de DN 71 ;
- existenta unei bune infrastructuri de comunicatii IT, telefonie fixa si mobila;
- existenta retelei de alimentare cu energie electrica</t>
  </si>
  <si>
    <t>Va rugam precizati organizatia din care faceti parte</t>
  </si>
  <si>
    <t>17. Importanta iluminatului public a si masurile de securitate si siguranta pentru cetatean (selectati o optiune, pe o scala de la 1 - in foarte mica masura la 5 - in foarte mare masura)</t>
  </si>
  <si>
    <t>43. Ce masuri de interventie propuneti  pentru sustinerea  IMM-urilor din judetul Dambovita ?</t>
  </si>
  <si>
    <t>Facilitarea consolidarii ÅŸi infiintarii de IMM-uri, prin  punerea la dispozitie a capitalului de pornire</t>
  </si>
  <si>
    <t>ï‚—Crearea rezervatiilor naturale;
ï‚—Reciclarea ca una din cele mai simple  metode de a proteja planeta de poluare;
ï‚—Plantarea de copaci.</t>
  </si>
  <si>
    <t>Comuna Aninoasa detine un potential natural si antropic de exceptie inca insuficient valorificat.</t>
  </si>
  <si>
    <t>- existenta unei politici nationale de promovare a protectiei mediului;
- existenta fondurilor structurale alimentate prin bugetul Uniunii Europene pentru dezvoltarea zonelor rurale si protejarea mediului inconjurator (impadurirea terenurilor degr</t>
  </si>
  <si>
    <t xml:space="preserve">- neutilizarea fondurilor nerambursabile (datorita dificultatilor de accesare) pentru protejarea mediului; 
- mentalitatea de indiferenta a gospodarilor fata de protectia mediului.
- calamitati naturale ( temperaturi extreme, seceta, fenomene </t>
  </si>
  <si>
    <t>- posibilitatea crearii unor trasee etno-culturale cu zonele invecinate, inclusiv alte localitati
- existenta la nivel national a unor programe de finantare pentru sustinerea actelor culturale pentru tineri (Cultura)
- posibilitatea accesarii unor fond</t>
  </si>
  <si>
    <t>- neutilizarea fondurilor nerambursabile (datorita dificultatilor de accesare) pentru protejarea mediului; - mentalitatea de indiferenta a gospodarilor fata de protectia mediului.
- calamitati naturale ( temperaturi extreme, seceta, fenomene m</t>
  </si>
  <si>
    <t>Dezvoltarea unui cadru national de asigurare a calitatii educatiei si formarii
profesionale la nivel de sistem.</t>
  </si>
  <si>
    <t>exista studiu de fezabilitate pentru extindere retea de gaze,extindere canalizare ÅŸi iluminat public ÅŸi sediu administrativ.</t>
  </si>
  <si>
    <t>suprafata mare a comunei,lipsa de educatie a cetatenilor,neluarea masurilor corespunzatoare la nivel national</t>
  </si>
  <si>
    <t xml:space="preserve">colectarea selectiva a deÅŸeurilor la nivel judetean </t>
  </si>
  <si>
    <t>asigurarea locurilor de munca,dezvoltarea potentialului zonei,creÅŸterea puterii de cumparare</t>
  </si>
  <si>
    <t>pozitionarea geografica</t>
  </si>
  <si>
    <t>Schimbarea destinatiei unor unitati ÅŸcolare nefunctionale.</t>
  </si>
  <si>
    <t>Fluctuatia cadrelor didactice,cadre didactice navetiste,</t>
  </si>
  <si>
    <t>Abandon ÅŸcolar,lipsa de interes a parintilor ÅŸi elevilor.</t>
  </si>
  <si>
    <t>Lipsa personalului medical  ÅŸi a spatiilor adecvate ,precum ÅŸi lipsa pemanentei  in unitatile medicale.</t>
  </si>
  <si>
    <t>Construirea de hale ÅŸi depozite pentru legume,asfaltarea drumurilor de exploatare,infiintare sisteme de irigatii.</t>
  </si>
  <si>
    <t>Birocratia,consultanta neprofesionista.</t>
  </si>
  <si>
    <t>Forta de munca.</t>
  </si>
  <si>
    <t>Migratia ÅŸi populatie imbatranita.</t>
  </si>
  <si>
    <t>Zona cu un potential turistic atractiv ce ofera conditii favorabile pentru un turism variat aexistenta de obiective turistice importante ÅŸi diversificate. CreÅŸterea interesului pentru turismul cultural.</t>
  </si>
  <si>
    <t>Patrimoniul unic, bazat pe un adevarat brand cultural national, Turnul Chindiei.</t>
  </si>
  <si>
    <t>ATRAGEREA DE FONDURI NERAMBURSABILE PENTRU CONSTRUIREA SI DOTAREA UNUI DISPENSAR NOU</t>
  </si>
  <si>
    <t xml:space="preserve">CONSTRUIRE SI DOTARE DISPENSAR </t>
  </si>
  <si>
    <t>LIPSA DE RESURSE FINANCIARE SI RESURSE UMANE MOTIVATE</t>
  </si>
  <si>
    <t>ï‚· Resurse umane
ï‚· Potential turistic
ï‚· Suprafata agricola pe domenii
ï‚· Resurse energetice
ï‚· Infrastructura
ï‚· Scoli si gradinite
ï‚· Pozitia geografica
ï‚· Echipe sportive
ï‚· Monumente istorice
ï‚· Manastiri
ï‚· Centre culturale
ï‚· Centru local de Informare si promovare turistica
ï‚· Terenuri sportive
ï‚· 3 structuri de cazare
ï‚· Restaurante
ï‚· Platforma industriala
ï‚· Proiecte de formare profesionala
ï‚· Centru de zi
ï‚· Existenta cabinetelor medicale
ï‚· Cabinet stomatologic
ï‚· Cabinet stomatologic
ï‚· Depozit ecologic ( ISPA)
ï‚· Biogaz a sursa de energie
ï‚· Asigurare baze sportive ( la scoli)</t>
  </si>
  <si>
    <t>Setreanu Eugenia, director, 0721267478, jeni_setreanu@yahoo.com</t>
  </si>
  <si>
    <t>Celzin Latif,Director Executiv,tel./fax: 0245.213.959/0245.213.944,e-mail: office@apmdb.anpm.ro</t>
  </si>
  <si>
    <t>Ivașcu Elena,Șef Serviciu CFM,tel./fax: 0245.213.959/0245.213.944,e-mail: office@apmdb.anpm.ro; Vlădescu Nicoleta, Consilier,tel./fax: 0245.213.959/0245.213.944,e-mail: office@apmdb.anpm.ro;Momai Mirela, Consilier, tel./fax: 0245.213.959/0245.213.944,e-mail: office@apmdb.anpm.ro</t>
  </si>
  <si>
    <t>SERBAN VASILE-Primar,tel.0734117300,e-mail:cornesti@cjd.ro</t>
  </si>
  <si>
    <t>existenta utilitatilor in zona,pozitionarea geografica fata de capitala ÅŸi oraÅŸul PloieÅŸti,reteaua rutiera DN 1A SI DJ</t>
  </si>
  <si>
    <t>Reabilitare Scoala CorneÅŸti, Scoala Catunu,construire GradinitaFrasinu</t>
  </si>
  <si>
    <t>Strategia privind dezvoltare durabila a orasului Pucioasa, jud Dambovita 2014-2020, PMUD,</t>
  </si>
  <si>
    <t>- practicarea agriculturii de subzistenta ca urmare a rezistentei populatiei la schimbare;
- cresterea competitiei pe piata produselor alimentare, fapt ce poate defavoriza unele sectoare â.traditionale" care nu ating standardele pietei unice (UE)</t>
  </si>
  <si>
    <t>44. La nivelul jud. Dambovita functioneaza 4 parcuri industriale  - in ce masura considerati ca  acestea contribuie la .œDezvoltarea infrastructurii de afaceri.? (selectati o optiune, pe o scala de la 1 - in foarte mica masura la 5 - in foarte mare masura)</t>
  </si>
  <si>
    <t xml:space="preserve">ADI Apa si Canal,ADI ,, Management Integrat al Deseurilor in Judetul Dambovita .,
</t>
  </si>
  <si>
    <t xml:space="preserve">"RESTAURAREA SI CONSOLIDAREA BISERICII. SF. GHEORGHE. MANASTIREA VIFORATA"  </t>
  </si>
  <si>
    <t xml:space="preserve">1. .œConstruire Gradinita cu program prelungit, cu doua Sali de clasa, comuna Razvad, judetul Dambovita.;
2. â.Reabilitare, modernizare si dotare Scoala Valea.Voievozilor. ;
3. â.Reabilitare si modernizare cladire Camin Cultural Valea Voievozilor in vederea infiintarii unui club pentru pensionari.;
4.  â.Extindere alimentare cu apa in satul Gorgota, com Razvad, judet Dambovita. ;
5. .œInfiintare retea de distributie gaze naturale in satul Gorgota, comuna Razvad, judet Dambovita.;
6. â.Extindere canalizare menajera in satele Valea Voievozilor si Razvad, comuna Razvad, judet Dambovita.;
7. Infiintare â. Centru Cultural" a investitie propusa a se realiza din fonduri CNI.;
8. â.Modernizare drumuri comunale si strazi in comuna Razvad, judet Dambovita.;
9. â.Modernizare strazi locale in satul Valea Voievozilor.; 
10. "Modernizare drumuri comunale" asociere CJD; 
11. .œModernizare tronsoane strazi in satul Razvad, comuna Razvad, judetul Dambovita.; 
12. .œModernizare tronsonul 3 lateral dreapta de drum pietruit din strada Gura Vaii si strada Via Mare, in satul Valea Voievozilor, comuna Razvad, judetul Dambovita.;
</t>
  </si>
  <si>
    <t xml:space="preserve">Reabilitare/modernizare drumuri (ulite) locale ,ulita Badoiesti, in comuna Bezdead, judetul Dambovita-
Consolidare, extindere si modernizare Gr. Nr. 2 in com. Bezdead, jud. D-ta
Reabilitare/ modernizare drumuri (ulite) locale ulita Caliman, ulita Furcoi-Nache, in comuna Bezdead, jud. D-ta
Consolidare DC4 magura- Nistoresti, pct. ,,Burica. (intersectie cu ulita Balesti) in com Bezdead, jud.D-TA
Construire sala de evenimente, bransamente si utilitati in comuna Bezdead, sat Magura, jud. D-ta
Modernizare gradinita in com bezdead, jud d-ta
Extindere si modernizare centru cultural in com bezdead, jud d-ta
Extindere si modernizare a retelei de apa potabila in comuna bezdead, jud d-ta
Desfiintare partial, extindere, reabilitare, modernizare si dotare sc. Gimnaziala ,,Gr. Radulescu. in com bezdead, judetul dambovita
Actualizare,refacere pachet nou reabilitare/modernizare, drumuri (ulite) locale in com bezdead, jud d-ta
Modernizare sistem de iluminat public prin montare aparate de iluminat cu LED in com. Bezdead, jud d-ta;
Reabilitare/modernizare drumuri ulite locale , Virjoghe-Voinoiu, Garieni, in comuna bezdead, judetul d-ta;
Modernizarea ulitei Mihaiescu in com bezdead, jud d-ta.
</t>
  </si>
  <si>
    <t>. Extinderea retelelor de alimentare cu apa si canalizare in Dragodana, Gura Foii, Cobia .
.œSTUDIU DE FEZABILITATE PENTRU INFIINTAREA DISTRIBUTIEI DE GAZE NATURALE IN COMUNA COBIA CU SATELE APARTINATOARE GHERGHITESTI, CALUGARENI, BLIDARI, CAPSUNA, COBIUTA, CRACIUNESTI, FRASIN a DEAL, FRASIN a VALE, MISLEA SI MANASTIREA,  JUDETUL DAMBOVITA</t>
  </si>
  <si>
    <t>45. Ce  masuri considerati a fi necesare pentru dezvoltarea de produse si servicii inovatoare, canale noi de comercializare?</t>
  </si>
  <si>
    <t>46. Considerati ca  sprijinirea dezvoltarii infrastructurii de cercetare si inovare este oportuna pentru dezvoltarea judetului (sprijinirea clusterelor, a parteneriatelor de cooperare intre actorii din domeniu cercetarii, al educatiei si al inovarii, dezvoltarea infrastructurilor de C&amp;I in intreprinderi, inclusiv in domeniu agricol.) ?</t>
  </si>
  <si>
    <t>Facilitarea consolidarii si infiintarii de IMM-uri, prin  punerea la dispozitie a capitalului de pornire</t>
  </si>
  <si>
    <t>Sprijinirea dezvoltarii IMM-urilor in anumite domenii, cum ar fi industriile culturale si creative, noile forme de turism...</t>
  </si>
  <si>
    <t>Incurajarea fermierilor de a se asocia in organizatii pe produs agricol;
Imbunatatirea infrastructurii rurale existente si a serviciilor de baza,mentinerea
si pastrarea identitatii culturale, dezvoltarea activitatilor turistice in mediul
rural.</t>
  </si>
  <si>
    <t>Asigurarea calitatii ridicate a educatiei si pregatirea societatii bazate pe cunoastere;</t>
  </si>
  <si>
    <t>personal suficient si calificat</t>
  </si>
  <si>
    <t xml:space="preserve">Lant de aprovizionare neorganizat (distanta mare de la ferma la piata), lipsa infrastructurii de marketing si de prelucrare care conduce la un nivel scazut al veniturilor.
</t>
  </si>
  <si>
    <t>Dezvoltarea si/sau utilizarea de specii rezistente la schimbarile climatice
Cresterea resurselor de energie regenerabila din agricultura</t>
  </si>
  <si>
    <t xml:space="preserve">Incapacitatea de formare de parteneriate puternice in vederea promovarii potentialului local
Reducerea surselor de finantare pentru investitii publice la nivel guvernamental
Schimbari la nivelul arcului guvernamental, politic
Scaderea economica si lipsa investitiilor private
Migratia fortei de munca catre urban si strainatate 
Riscuri naturale (inundatii, temperaturi ridicate si seceta, etc) cu impact negativ asupra resurselor de apa si sol. </t>
  </si>
  <si>
    <t xml:space="preserve">Dezvoltarea patrimoniului natural si a produselor destinate turismului rural
Dezvoltarea si valorificarea agroturismului si agriculturii extensive 
Dezvoltarea si promovarea produselor agroalimentare traditionale si ecologice 
Dezvoltarea si punerea in valoare a activitatilor mestesugaresti 
</t>
  </si>
  <si>
    <t>Imbunatatirea conectivitatii teritoriale pentru oameni, comunitati si intreprinderi ca o preconditiei importanta in realizarea coeziunii teritoriale (ex. servicii de interes general/local), factor cheie important pentru asigurarea competitivitatii teritoriale si o conditie esentiala pentru asigurarea dezvoltarii sustenabile;</t>
  </si>
  <si>
    <t>1. amenajarea, dezvoltarea si protectia zonelor rurale ;
2. dezvoltarea si localizarea activitatilor economice;
3. planificarea si stabilirea de prioritati in dezvoltarea retelelor de infrastructura fizica</t>
  </si>
  <si>
    <t xml:space="preserve">- Implementarea unitara si coerenta a prevederilor legale
din domeniul asistentei sociale, corelate cu nevoile si problemele sociale ale (Grupului tinta (categoriilor de beneficiari)
- infiintarea si implementarea unui sistem armonizat,
integrat </t>
  </si>
  <si>
    <t>Asigurarea deschiderii sistemului de educatie si formare catre toti tinerii si asigurarea
accesului egal la educatie, in special pentru grupurile cu riscuri particulare.</t>
  </si>
  <si>
    <t>1. dotarea cabinetelor medicale individuale 
2. crearea unei baze de date usor accesibila pe suport electronic
3.Constientizarea si educarea populatiei privind solutiile eficace cu caracter preventiv</t>
  </si>
  <si>
    <t xml:space="preserve">Un sistem de servicii de asistenta comunitara de baza destinate grupurilor vulnerabile.
 Cresterea eficacitatii si diversificarea serviciilor de asistenta medicala primara.
</t>
  </si>
  <si>
    <t>Domeniile agro-alimentare, forestiere si industriale (variante) care ar trebui dezvoltate sunt: puncte de colectare produse agricole, silozuri pentru cereale, brutarie-investitie, construire statiune balneoclimaterica, dezvoltarea agriculturii, agroturism, zootehnie a legumicultura, infiintarea de noi societati comerciale in vederea crearii a noi locuri de munca.</t>
  </si>
  <si>
    <t>- deversarea apelor reziduale menajere in locuri neamenajate; 
- izolarea termica a locuintelor/ cladirilor este necorespunzatoare;
- extinderea suprafetelor construite in defavoarea spatiilor verzi;
- slaba constientizare a populatiei si a age</t>
  </si>
  <si>
    <t>- stare materiala precara si nivel scazut de cultura si instruire al unor familii;
- existenta unor elevi cu probleme de adaptare;
- desi exista o dotare TIC buna, materialele nu sunt intotdeauna integrate in procesul instructiv-educativ;
- lips</t>
  </si>
  <si>
    <t>- O mai buna colaboare cu I.S.J. si C.C.D.;
- Infuzia de resurse financiare in scoala pentru manuale scolare, reparatii curente si capitale; - Disponibilitatea unor institutii de a veni in sprijinul scolii;</t>
  </si>
  <si>
    <t>- Linii de finantare externe si includerea unei linii de buget local in vederea cofinantarii eventualelor aplicatii, actiuni/ activitati</t>
  </si>
  <si>
    <t>1. Modernizare strazi in  comuna Tatarani judetul Dambovita. surse de finantare bugete locale C.J.D-ta si UAT Comuna Tatarani; 2.Realizare si dotare dispensar medical in satul Caprioru, comuna Tatarani, judetul Dambovita. surse de finantare buget de stat (PNDL)si buget local UAT Comuna Tatarani; 3.Reabilitare , modernizare , extindere si dotare cladire Scoala Generala cu clasele I-VIII din satul Caprioru, comuna Tatarani, judetul Dambovita. surse de finantare buget de stat (PNDL)si buget local UAT Comuna Tatarani;</t>
  </si>
  <si>
    <t>,,Modernizare drumuri locale in comuna Odobesti,judetul Dambovita.,Buget local si Buget CJD,829.999,8 lei;
,,Modernizare infrastructura rutierea locala din comuna Odobesti,judetul Dambovita,
FEADR,3.712.894,74 lei;
,,Covor asfaltic in comuna Odobesti,judetul Dambovita.,Buget local,335.374,91 lei</t>
  </si>
  <si>
    <t>MODERNIZARE STRAZI DE INTERES LOCAL IN COMUNA VALEA LUNGA, JUDETUL DAMBOVITA - FONDURI GUVERNAMENTALE SI BUGET LOCAL
Modernizare a 1,37 km de drum in comuna Valea Lunga judetul Dambovita - BUGET CJD SI BUGET LOCAL</t>
  </si>
  <si>
    <t>Iuga Petru-primar, telefon: 0724730589, fax:0245233063, Comuna Varfuri</t>
  </si>
  <si>
    <t>Negru Emil, primar, tel. 0787756793, negru.emil@yahoo.com, Comuna VALEA LUNGA</t>
  </si>
  <si>
    <t>in derulare - ASFALTARE DRUMURI DE INTERES LOCAL IN COMUNA ULIESTI, JUDETUL DAMBOVITA,(MDRAP)
in implementare  "MODERNIZARE DC77G IN COMUNA ULIESTI, JUDETUL  DAMBOVITA,(Contract asociere Consiliul Judetean)
 ,,POD PE DC 82, KM 0+950, PESTE RAUL NEAJLOV, COMUNA ULIESTI, JUDETUL DAMBOVITA..(Hotarare nr 973 din 20 decembrie 2019 privind alocarea unei sume din fondul de rezerva bugetara la dispozitia Guvernului, prevazut in bugetul de stat pe anul 2019, pentru comuna Uliesti,judetul Dambovita)</t>
  </si>
  <si>
    <t xml:space="preserve">1. Modernizare drumuri comunale si strazi in comuna Razvad, judet Dambovita. a PNDR - fonduri europene; 
2. Modernizare strazi locale in satul Valea Voievozilor. - buget local
3. Modernizare tronsoane strazi in satul Razvad, comuna Razvad, judetul Dambovita. - buget local; 
4. Modernizare tronsonul 3 lateral dreapta de drum pietruit din strada Gura Vaii si strada Via Mare, in satul Valea Voievozilor, comuna Razvad, judetul Dambovita. - buget local; 
5. Extindere alimentare cu apa in satul Gorgota, com Razvad, judet Dambovita. -  buget local si buget de stat
6. Infiintare retea de distributie gaze naturale in satul Gorgota, comuna Razvad, judet Dambovita. - buget local si alte surse legal constituite
7. Extindere canalizare menajera in satele Valea Voievozilor si Razvad, comuna Razvad, judet Dambovita. -  buget local si buget de stat 
8. Construire Gradinita cu program prelungit, cu doua Sali de clasa, comuna Razvad, judetul Dambovita.- bugetul local si alte surse legal constituite
9.  Reabilitare, modernizare si dotare Scoala Valea.Voievozilor. - buget local si buget de stat
10. Reabilitare si modernizare cladire Camin Cultural Valea Voievozilor in vederea infiintarii unui club pentru pensionari. - buget local si fonduri europene;
11.  Infiintare Centru Cultural" a investitie propusa a se realiza din fonduri CNI.;
12. "Modernizare drumuri comunale" buget local;
</t>
  </si>
  <si>
    <t>Desfiintare partiala,extindere, reabilitare, modernizare si dotare sc. Gimnaziala ,,gr. Radulescu,in com. Bezdead, jud dambovita.
Extindere si modernizare a retelei de apa potabila in comuna Bezdead, judetul Dambovita.
Reabilitarea, modernizarea si dotarea  asezamanului cultural din comuna Bezdead, judetul Dambovita</t>
  </si>
  <si>
    <t xml:space="preserve">      </t>
  </si>
  <si>
    <t>Apa si canalizare, infiintare retea gaze naturale</t>
  </si>
  <si>
    <t>Apa si canalizare, infiintare retea gaze naturale,</t>
  </si>
  <si>
    <t>Nerealizarea intr-un termen scurt a urmatoarelor obiective de investitii :Apa si canalizare  infiintare retea gaze naturale.
 Conditii climatice extreme (inundatii, secete, variatii semnificative ale temperaturii, polei etc) care pot provoca stres climateric, un confort termic scazut;
Poluarea apelor si a solului, datorita lipsei unui sistem de canalizare;</t>
  </si>
  <si>
    <t>INCURAJAREA ACTIVITAILOR IN DIVERSE RAMURI ALE AGRICULTURII</t>
  </si>
  <si>
    <t>LIPSA FONDURILOR  PENTRU CONTINUAREA OBIECTIVELOR EXISTENTE SI  INCEPERA UNORA NOI</t>
  </si>
  <si>
    <t>Infiintare retea de canalizare satele Produlesti si Brosteni - POIM</t>
  </si>
  <si>
    <t>Crearea unui sistem coerent, integrat in ceea ce priveste activitatile de asistenta sociala in comuna Odobesti;
Dezvoltarea si diversificarea serviciilor de natura sociala, in functie de nevoile identificate.
Imbunatatirea continua a calitatii serviciilor sociale oferite la nivel local;
Promovarea preventiei ca masura de importanta majora in activitatea de asistenta sociala.</t>
  </si>
  <si>
    <t>Infiintarea unui nou cabinet medical.</t>
  </si>
  <si>
    <t>ADI
Infratirea cu Republica Moldova - Municipiul Chisinau, comuna Ciorescu.</t>
  </si>
  <si>
    <t xml:space="preserve">Imbunatatirea calitatii formarii profesionale, Cresterea participarii si facilitarea accesului la programele de formare profesionala,
</t>
  </si>
  <si>
    <t>Infiintare centru de zi.</t>
  </si>
  <si>
    <t>LIPSA DE FONDURI PENTRU REABILITAREA SI MODERNIZAREA INTREGII RETELE DE DRUMURI DE PE RAZA LOCALITAII</t>
  </si>
  <si>
    <t>INFIINTARE RETEA DE DISTRIBUTIE GAZE NATURALE IN SATUL DEALU FRUMOS</t>
  </si>
  <si>
    <t>POSIBILITATEA ATRAGERII DE FONDURI NERAMBURSABILE PENTRU INFIINTAREA SI DOTAREA SERVICIILOR IN DOMENIUL ASISTENTEI SOCIALE</t>
  </si>
  <si>
    <t>DOTAREA CU ECHIPAMENTE SI MOBILIER DIDACTIC A SCOLII SF. NICOLAE PIETROSITA</t>
  </si>
  <si>
    <t>INSIFICIENTA SURSELOR DE FINANTARE</t>
  </si>
  <si>
    <t>INSUFICIENTA RESURSELOR FINANCIARE</t>
  </si>
  <si>
    <t>DEGRADAREA PATRIMONIULUI LOCAL DIN LIPSA DE RESURSE FINANCIARE NECESARE PENTRU INTRETINEREA, DEZVOLTAREA, REABILITAREA SI MODERNIZAREA ACESTUIA</t>
  </si>
  <si>
    <t>ASOCIATIA DE DEZVOLTARE INTERCOMUNITARA MANAGEMENT INTEGRAT AL DESEURILOR IN JUDETUL DAMBOVITA</t>
  </si>
  <si>
    <t>LIPSA EDUCATIEI SI A RESPONSABILITATII CIVICE IN DOMENIU</t>
  </si>
  <si>
    <t xml:space="preserve">
STRATEGIA  DE  DEZVOLTARE  LOCALA‚  2014 a 2020,HCL NR.11/2015
</t>
  </si>
  <si>
    <t>ACCES LA DN71 CARE TRANZITEAZA‚ COMUNA; AMPLASAREA LOCALITAII LA JUMA‚TATEA DISTANTEI DINTRE Ta‚RGOVISTE SI SINAIA</t>
  </si>
  <si>
    <t>DEGRADAREA RETELEI DE DRUMURI DIN LIPSA‚ DE FONDURI PENTRU REABILITAREA ACESTORA</t>
  </si>
  <si>
    <t>INSUFICIENTA INTELEGERE SI COLABORARE A CETAENILOR PRIVIND LUAREA MA‚SURILOR DE IMBUNA‚TAIRE A CALITAII MEDIULUI</t>
  </si>
  <si>
    <t>POSIBILITATEA EDUCA‚RII CETAENILOR PENTRU A OFERI SPRIJIN AUTORITAILOR LOCALE IN VEDEREA IMPLEMENTA‚RII MA‚SURILOR DE IMBUNA‚TAIRE A CONDITIILOR DE MEDIU</t>
  </si>
  <si>
    <t>PREOCUPAREA CETAENILOR PENTRU EXPLOATAREA MASEI LEMNOASE; IN SATUL DEALU FRUMOS NU EXISTA‚ RETEA DE DISTRIBUTIE GAZE NATURALE SI LOCUITORII SATULUI FOLOSESC LEMNUL CA PRINCIPALA‚ SURSA‚ DE INCA‚LZIRE</t>
  </si>
  <si>
    <t>NU AVEM RELATII SPECIFICE INTRE INSTITUTIA NOASTRA‚ SI IMM-URI</t>
  </si>
  <si>
    <t xml:space="preserve">CELE 4 PARCURI INDUSTRIALE CONTRIBUIE LA DEZVOLTAREA INFRASTRUCTURII DE AFACERI PRIN CIFRA DE AFACERI PE CARE O GENEREAZA‚ SI PRIN PROFITUL CARE POATE FI REPARTIZAT PENTRU NOI INVESTITII SI OPORTUNITAI DE AFACERI, IMPLICIT CREAREA DE NOI LOCURI DE MUNCA‚ </t>
  </si>
  <si>
    <t>COMERT, ALIMENTATIE PUBLICA‚, TURISM</t>
  </si>
  <si>
    <t>CONSTRUCTII, AGRICULTURA‚, ARTIZANAT</t>
  </si>
  <si>
    <t>ASEZAREA GEOGRAFICA‚ A LOCALITAII; PATRIMONIUL CULTURAL REPREZENTAT DE VALOAREA MONUMENTELOR ISTORICE; POTENTIALUL TURISTIC</t>
  </si>
  <si>
    <t xml:space="preserve">SUPRAFATA MICA‚ A COMUNEI FA‚RA‚ PREA MULTE POSIBILITAI DE A ACHIZITIONA TEREN PENTRU DEMARAREA UNEI INVESTITII AMPLE; INSUFICIENTA RESURSELOR UMANE CALIFICATE; FONDURI INSUFICIENTE ALE ADMINISTRATIEI LOCALE PENTRU INVESTITII MAI ALES IN INFRASTRUCTURA DE TRANSPORT </t>
  </si>
  <si>
    <t>SPRIJIN PENTRU OBTINEREA FINANTA‚RII PROIECTELOR DE INVESTITII</t>
  </si>
  <si>
    <t>ASEZAREA GEOGRAFICA‚; POTENTIALUL TURISTIC AL ZONEI; FACILITATEA ACCESULUI LA DN71</t>
  </si>
  <si>
    <t xml:space="preserve">NECESITATEA DE A ACORDA O ATENTIE DEOSEBITA‚ MONUMENTELOR ISTORICE DIN ZONA‚; IMPLICAREA CETAENILOR NU INTOTDEAUNA CU BUNA‚ INTENTIE; COLABORAREA CU INSTITUTIILE ABILITATE IN SPRIJINUL DEMERSURILOR INSTITUTIEI NOASTRE ESTE UNEORI DIFICILA‚ </t>
  </si>
  <si>
    <t>REABILITARE CA‚MIN CULTURAL PIETROSITA; GRA‚DINITA DEALU FRUMOS IN CURS DE REABILITARE; DISPENSAR PIETROSITA IN CURS DE CONSTRUIRE</t>
  </si>
  <si>
    <t>INFIINTARE UNOR CENTRE PENTRU PERSOANE FA‚RA‚ ADA‚POST; FACILITAI SUB FORMA‚ DE HRANA‚ SAU ALTE BUNURI SI SERVICII DE STRICTA‚ NECESITATE PENTRU PERSOANELE CU POSIBILITAI FINANCIARE REDUSE; SERVICII DE CONSILIERE SI FORMARE/PERFECTIONARE PENTRU PERSOANE AFLATE IN CA‚UTAREA UNUI LOC DE MUNCA‚</t>
  </si>
  <si>
    <t xml:space="preserve">NU CONSIDERA‚M NECESARA‚ EXTINDEREA INFRASTRUCTURII EDUCATIONALE </t>
  </si>
  <si>
    <t>MOBILIER DIDACTIC IN STARE BUNA‚, DAR CARE AR TREBUI TOTUSI MODERNIZAT; ECHIPAMENTELE SI DOTA‚RILE AR TREBUI SUPLIMENTATE SI MODERNIZATE</t>
  </si>
  <si>
    <t>IMPLICAREA AUTORITAILOR LOCALE PRIN CA‚UTAREA DE OPORTUNITAI DE FINANTARE</t>
  </si>
  <si>
    <t>SCA‚DEREA NUMA‚RULUI DE ELEVI IN PERIOADA URMA‚TOARE DIN CAUZA SCA‚DERII NATALITAII, DAR SI DIN CAUZA MIGRA‚RII ACESTORA CA‚TRE MEDIUL URBAN SAU IN AFARA TA‚RII</t>
  </si>
  <si>
    <t>MODERNIZAREA SI DOTAREA UNITAILOR DE INVAA‚Ma‚NT</t>
  </si>
  <si>
    <t>DISPENSARUL MEDICAL ESTE REPREZENTAT DE O CLA‚DIRE VECHE, DEGRADATA‚</t>
  </si>
  <si>
    <t>STRATEGIA DE DEZVOLTARE A JUDETULUI Da‚MBOVITA; STRATEGIA DE DEZVOLTARE LOCALA‚ A COMUNEI PIETROSITA</t>
  </si>
  <si>
    <t>MIGRAREA POPULATIEI CA‚TRE MEDIUL URBAN</t>
  </si>
  <si>
    <t>SUPRAFATA MICA‚ A COMUNEI, NEFIIND SUFICIENT TEREN CARE SA‚ POATA‚ FI VALORIFICAT IN ACEST SENS</t>
  </si>
  <si>
    <t>CRESTEREA NUMA‚RULUI DE PENSIUNI TURISTICE SI DIVERSIFICAREA SERVICIILOR OFERITE DE ACESTEA</t>
  </si>
  <si>
    <t>STRATEGIA LOCALA‚ 2015-2020 DE DEZVOLTARE DURABILA‚ A COMUNEI PIETROSITA, APROBATA‚ PRIN HCL NR. 32/28.08.2015</t>
  </si>
  <si>
    <t>INSUFICIENTA ALOCA‚RILOR FINANCIARE PENTRU INFRASTRUCTURA RUTIERA‚</t>
  </si>
  <si>
    <t>RESURSE NATURALE - FAUNA SI FLORA; INFRASTRUCTURA‚ - DRUMURI PARTIAL MODERNIZATE, CA‚I FERATE UTILIZATE LA MOMENTUL DE FATA‚ DOAR IN SCOP INDUSTRIAL, EDUCATIE - SCOALA SF. NICOLAE PIETROSITA, SILVICULTURA‚ - VEGETATIE FORESTIERA‚ PARTIAL EXPLOATATA‚; TURISM - PENSIUNI</t>
  </si>
  <si>
    <t>INSUFICIENTA RESURSELOR FINANCIARE ALE ADMINISTRATIEI LOCALE PENTRU IMPLEMENTAREA DE PROIECTE; VENITURILE FINANCIARE REDUSE ALE POPULATIEI; LIPSA LOCURILOR DE MUNCA‚</t>
  </si>
  <si>
    <t>RESURSELE NATURALE POT FI VALORIFICATE MAI ALES IN SCOP TURISTIC SAU AGRICOL; FORTA DE MUNCA‚ CE POATE FI EXPLOATATA‚ IN MOD DIRECT SAU CA URMARE A UNOR CURSURI DE CALIFICARE/PERFECTIONARE</t>
  </si>
  <si>
    <t>INFIINTARE RETEA DE DISTRIBUTIE GAZE IN SATUL DEALU FRUMOS, REABILITARE SI MODERNIZARE INFRASTRUCTURA‚ RUTIERA‚, SOCIALA‚ SI EDUCATIONALA‚</t>
  </si>
  <si>
    <t>SECA‚REANU GABRIELA, CONSILIER ACHIZITII, 0729.150473, achiziti_runcu@yahoo.com</t>
  </si>
  <si>
    <t>PA‚TRU CONSTANTIN, PRIMAR, tel.0040 245238209, fax.0040 245238388, e-mail primariatatarani@yahoo.com</t>
  </si>
  <si>
    <t>COCOSILA‚ BIANCA-GEORGIANA, CONSILIER SUPERIOR, tel.0040 766968047, fax.0040 245238388, e-mail primariatatarani@yahoo.com</t>
  </si>
  <si>
    <t>INFRASTRUCTURA PENTRU UTILITAI ESTE DEZVOLTATA‚ PARTIAL LIPSIND RETELE DE  CANALIZARE SI DE ALIMENTARE CU GAZE, LIPSA UNOR ACTIVITATI ECONOMICE CARE SA‚ IMPLICE FORTA DE MUNCA‚ EXISTENTA‚  ALATURI DE LIPSA INTERESULUI INVESTITORILOR PENTRU DEZVOLTAREA ACESTORA, AMPLASAREA LOCALITAII INTR-O ZONA‚ A JUDETULUI CARE ESTE SLAB DEZVOLTATA‚ DIN PUNCT DE VEDERE  INDUSTRIAL</t>
  </si>
  <si>
    <t>DISPONIBILITATEA AUTORITAILOR LOCALE PENTRU ACORDARE DE FACILITAI  INTREPRINZA‚TORILOR CARE VOR DEZVOLTA LINII DE PRODUCTIE SAU ORICE ACTIVITATE  INDIFERENT DE DOMENIUL ECONOMIC; AMPLASAREA LOCALITAII PE MALUL Ra‚ULUI Da‚MBOVITA, INTR-O ZONA‚ GEOGRAFICA‚ PROPICE UNOR ACTIVITAI DE NATURA‚ RECREEATIV-SPORTIVE , IN CORESPONDENTA‚ CU DN 72A;POTENTIALUL POMICOL SI AGRICOL  AL LOCALITAII; POSIBILITATEA CONCESIONA‚RII PE TERMEN LUNG A UNOR SUPRAFETE DE TEREN SAU CLA‚DIRI APARTINa‚ND UAT COMUNA TA‚TA‚RANI; INFRASTRUCTURA‚ DE TRANSPORT, ELECTRICA‚ SI DE TELECOMUNICATII, CULTURALA‚ SI DE EDUCATIE BINE DEZVOLTATE.</t>
  </si>
  <si>
    <t xml:space="preserve">COMPLETAREA INFRASTRUCTURII DE UTILITAI, DE TRANSPORT  SI MODERNIZAREA CELOR EXISTENTE, ATRAGEREA UNOR POTENTIALI INTREPRINZA‚TORI , DEZVOLTAREA INFRASTRUCTURII DE  SERVICII SOCIO-MEDICALE, SPRIJINIREA DEZVOLTA‚RII SECTORULUI IMM, REABILITAREA SI MODERNIZAREA INFRASTRUCTURII DE EDUCATIE, CULTURAL- SPORTIVA‚  SI RECREEATIVA‚ </t>
  </si>
  <si>
    <t xml:space="preserve">1.REABILITARE / MODERNIZARE / ASFALTARE POD PESTE RAUL DAMBOVITA IN COMUNA TATARANI, JUDETUL DAMBOVITA   ,
2.AMENAJARE/PIETRUIRE DRUMURI DE EXPLOATATIE AGRICOLA IN COM TATARANI, JUDETUL DAMBOVITA,
3.REALIZARE DRUMURI DE CORONAMENT SI ACCES GOSPODARII IN ZONE GREU ACCESIBILE IN COMUNA TATARANI, JUDETUL DAMBOVITA,
4.AMENAJARE SANTURI SCURGERE PRIN DALARE IN COMUNA TATARANI, JUDETUL DAMBOVITA,
5.REALIZARE RETELE DE CANALIZARE IN COMUNA TATARANI, JUDETUL DAMBOVITA
6.REABILITARE SI MODERNIZARE SISTEM ALIMENTARE CU APA SAT GHEBOIENI, COMUNA TATARANI,JUDETUL DAMBOVITA,
7.INFIINTARE RETEA DE DISTRIBUTIE GAZE NATURALE IN COMUNA TATARANI, JUDETUL DAMBOVITA
8.INFIINTARE SI DOTARE SERVICIU PUBLIC DE GOSPODARIRE COMUNALA IN COMUNA TATARANI, JUDETUL DAMBOVITA
9.REABILITARE , MODERNIZARE , EXTINDERE , DOTARE  CLADIRE CU DESTINATIE SEDIU PRIMA‚RIE SI AMENAJARI  EXTERIOARE  SPATII AFERENTE ACESTEIA IN COMUNA TATARANI, JUDETUL DAMBOVITA
10.REALIZARRE/MODERNIZARE SI DOTARE SPATIU PENTRU SERVICIUL DE EVIDENTA POPULATIEI IN COMUNA TATARANI, JUDETUL DAMBOVITA
11.INFIINTARE SERVICIU PUBLIC DE COLECTARE SELECTIVA A DESEURILOR MUNICIPALE IN COMUNA TATARANI, JUDETUL DAMBOVITA
12.AMENAJARE  TEREN SI INFRASTRUCTURA PENTRU LOTIZARE CU DESTINATIE LOCUINTE PENTRU TINERI, IN VEDEREA APLICARII LEGII NR.15/2003 IN COMUNA TATARANI, JUDETUL DAMBOVITA
13.INVESTITII PENTRU INFORMATIZAREA COMPLETA‚ A INSTITUTIILOR PUBLICE DIN DOMENIUL ADMINISTRATIEI, EDUCATIEI, SA‚NA‚TAII, PROTECTIEI SOCIALE, CULTURII, ETC. (CONEXIUNI DE MARE VITEZA‚) IN  COMUNA TATARANI, JUDETUL DAMBOVITA
14. REABILITARE, MODERNIZARE, EXTINDERE SI DOTARE CAMIN CULTURAL IN SATUL CA‚PRIORU, COMUNA TATARANI, JUDETUL DAMBOVITA
15.REALIZARE TEREN  SINTETIC  MINIFOTBAL IN COMUNA TATARANI, JUDETUL DAMBOVITA
16.AMENAJARE  LOCURI DE PARCARE IN COMUNA TATARANI, JUDETUL DAMBOVITA
17.AMENAJARE PARCURI CU SPATII PENTRU EVENIMENTE, COMUNA TATARANI, JUDETUL DAMBOVITA
18.CONSTRUIRE SALA DE SPORT MULTIFUNCTIONALA IN COMUNA TATARANI, JUDETUL DAMBOVITA
19.INFIINTARE SPATIU PENTRU AGREMENT, SAT TATARANI, COMUNA TATARANI, JUDETUL DAMBOVITA
20.AMENAJARE SPATII DE RECREERE IN COMUNA TATARANI, JUDETUL DAMBOVITA
</t>
  </si>
  <si>
    <t>EXTINDERE, REABILITARE TERMICA‚, MODERNIZARE SI DOTARE SCOALA‚ CU CLASELE I-VIII VALEA LUNGA‚ CRICOV, REABILITARE CAMIN CULTURAL VALEA LUNGA CRICOV, REABILITARE SCOALA GENERALA VALEA LUNGA GORGOTA</t>
  </si>
  <si>
    <t>DC MA‚GURA - NISTORESTI - 2,281 KM; drumuri satesti locale - 39,50 km</t>
  </si>
  <si>
    <t xml:space="preserve">In acest moment, prin SDL GAL Dealurile Sultanului, se deruleaza urmatoarele proiecte:
1. COMUNA VALEA LUNGA‚ - CREARE BAZA‚ SPORTIVA‚ LA SCOALA GIMNAZIALA‚ CU CLASELE I-VIII VALEA LUNGA‚ CRICOV, COMUNA VALEA LUNGA‚, JUDETUL Da‚MBOVITA
2. COMUNA IEDERA - MODERNIZARE SEDIUL PRIMA‚RIE SI ANEXA‚ PRIMA‚RIE (DISPENSAR), IN COMUNA IEDERA, JUDETUL Da‚MBOVITA
3. COMUNA VISINESTI - REABILITARE SI MODERNIZARE SEDIU DE PRIMA‚RIE COMUNA VISINESTI, JUDETUL Da‚MBOVITA
4. COMUNA Va‚RFURI - ACHIZITIE DOTA‚RI PENTRU SERVICIUL DE GOSPODA‚RIRE COMUNALA‚
5. STANCIU RA‚ZVAN VICENTIU P.F.A. - DEZVOLTARE FERMA‚ DE VACI DESTINATA‚ PRODUCTIEI DE LAPTE
6. CONSTANTINESCU COSTEL P.F.A. - DEZVOLTARE FERMA‚ DE VACI IN COMUNA VISINESTI, JUDETUL Da‚MBOVITA
7. SC DR. ZEN SRL - DOTARE CABINET MEDICAL DR. ZEN
8. MAXVETAGRO SRL - ACHIZITIE DOTA‚RI SPECIFICE PENTRU CABINET MEDICAL VETERINAR
9. DEN INSTALATII SERV SRL - CRESTEREA COMPETITIVITAII ECONOMICE A FIRMEI DEN INSTALATIISERV SRL PRIN ACHIZITIA DE UTILAJE
10. SC COFLOR BERTINICO SRL - INFIINTARE PLANTATIE ZMEURA‚
</t>
  </si>
  <si>
    <t xml:space="preserve">
- Inexistenta retelei de alimentare cu gaze naturale;
- Resurse financiare la nivel local insuficiente pentru sustinerea/promovarea unor 
        investitii;
</t>
  </si>
  <si>
    <t xml:space="preserve">
- Realizarea de alei pietonale;
- Modernizarea sistemului rutier;
- Extinderea  retelei de canalizare si a statiei de epurare a apelor reziduale;
- Extinderea  retelei de alimentare cu apa potabila;
- Realizarea  retelei de alimentare cu gaz;
- Dotari pentru interventii in caz de situatii de urgenta (autospeciala PSI, tractor cu 
        remorca...etc.).
</t>
  </si>
  <si>
    <t xml:space="preserve">- Interesul scazut al agentilor economici in protectia mediului inconjurator;
- Inexistenta retelei de alimentare cu gaze naturale;
- Colectarea neselectionata a deseurilor, in vederea reciclarii, refolosirii, recuperarii sau
        valorificarii lor;
</t>
  </si>
  <si>
    <t xml:space="preserve">- Extinderea  retelei de canalizare si a statiei de epurare a apelor reziduale;
- Extinderea  retelei de alimentare cu apa potabila;
- Realizarea  retelei de alimentare cu gaz;
</t>
  </si>
  <si>
    <t xml:space="preserve">- Cunostinte sumare legate de elaborarea si implementarea proiectelor;
- Necunoasterea Normele europene de mediu de catre IMM ;
- Resurse financiare insuficiente pentru finantarea si co-finantarea proiectelor finantate 
        prin Fonduri Structurale, Fonduri de Coeziune, FEADR si FEP;
- Cunostinte insuficiente legate de elaborarea si implementarea proiectelor finantate din
        Fonduri Structurale, Fonduri de Coeziune, FEADR si FEP, pentru proiecte de 
        infrastructura si mediu
</t>
  </si>
  <si>
    <t xml:space="preserve">-    Forta de munca ieftina si bine pregatita;
- Materii prime existente pentru industria alimentara: grau, porumb si florea soarelui;
- Existenta potentialului pentru obtinerea produselor ecologice;
- Preocuparea pentru introducerea tehnologiilor noi si pentru activitatea de cercetare-
       dezvoltare;
</t>
  </si>
  <si>
    <t xml:space="preserve">- Folosirea unor tehnologii vechi, cu productivitate si eficienta economica scazuta;
- Resurse financiare la nivel local insuficiente pentru sustinerea/promovarea unor 
        investitii;
- Absenta implementarii sistemului de calitate in cadrul proceselor de productie si a 
        produselor;
- Lipsa canalelor de colectare a produselor agricole;
- Informarea succinta cu privire la normele europene;
</t>
  </si>
  <si>
    <t xml:space="preserve">- zona de locuit are un centru care combina functiunile comerciale, cu cele civice, 
        culturale si de agrement;
- orientarea strazilor si plasamentul cladirilor  contribuie la cresterea eficientei 
        energetice.
- spatiile deschise au un design care sa incurajeza prezenta locuitorilor si pentru a intari 
        relatiile in cadrul comunitatii sau comunitatilor din acea zona functionala;
</t>
  </si>
  <si>
    <t xml:space="preserve">- Locuitorii zonei au o capacitate financiara relativ scazuta;
- Adaptarea mai lenta a populatiei rurale mature si varstnice ce la schimbarile si 
        provocarile lumii actuale, in general, si la fenomenul mobilitatii si reconversiei 
        profesionale, in special;
- Migrarea persoanelor tinere spre mediul urban si strainatate, mai cu seama a celor cu
        pregatire profesionala inalta;
</t>
  </si>
  <si>
    <t xml:space="preserve">- Resurse financiare insuficiente pentru finantarea si co-finantarea proiectelor finantate prin Fonduri Structurale, Fonduri de Coeziune in domeniul asistentei sociale;
- Datorita infrastructurii sociale neadecvate, raportate la potentialul comunei investitorii
        au un interes scazut pentru participarea la programe si proiecte din domeniul asistentei 
        sociale in comuna;
- Legislatia in continua schimbare;
</t>
  </si>
  <si>
    <t xml:space="preserve">- Scaderea demografica a populatiei va conduce la micsorarea populatiei scolarizate in invatamantul primar si gimnazial;
</t>
  </si>
  <si>
    <t xml:space="preserve">- Modernizarea scolilor si gradinitelor;
- Dotarea cu mobilier a scolilor si a gradinitelor;
- Amenajarea si dotarea unui centru de joaca pentru copii comunei;
- Modernizare si dotare camine culturale;
- Politici de stimulare a ocuparii posturilor vacante pentru cadrele didactice si a
        mentinerii cadrelor calificate;
- Existenta unor programe comunitare si nationale de asigurare a accesului la educatie 
       pentru populatiile dezavantajate;
</t>
  </si>
  <si>
    <t>- Restrangerea activitatii scolii generale din comuna, cu impact asupra scaderii gradului de instruire scolara;</t>
  </si>
  <si>
    <t xml:space="preserve">- Modernizare si dotare camine culturale;
- Incurajarea politiclor de stimulare a ocuparii posturilor vacante pentru cadrele didactice
        si a mentinerii cadrelor calificate;
- Accesarea unor programe comunitare si nationale de asigurare a accesului la educatie
        pentru populatiile dezavantajate;
</t>
  </si>
  <si>
    <t xml:space="preserve">- Utilarea tehnica este precara in sectoarele din agricultura;
- Sistemul de irigatii lipseste in zona;
- Numar foarte mare de proprietari de teren agricol cu parcele mici, de cateva ha;
</t>
  </si>
  <si>
    <t xml:space="preserve">- Resurse financiare insuficiente pentru investitiile autohtone;
- Preocuparea populatiei si a autoritatilor locale pentru conservarea mediului nu este la
        nivel ridicat;
- Promovarea insuficienta a comunei pentru cresterea numarului de turisti pe teritoriul 
        acesteia
</t>
  </si>
  <si>
    <t xml:space="preserve">- Incurajarea unor noi forme de turism (religios, rural, ecologic);
- Construirea unui complex turistic si de agrement in comuna;
</t>
  </si>
  <si>
    <t xml:space="preserve">- Reactia redusa a mediului local la schimbarile si provocarile zilelor noastre, conducand
        la scaderea competitivitatii teritoriului comunei, in favoarea altor teritorii, considerate
        mai interesante de catre turisti si investitorii in turism;
- Tranzitul turistic catre alte regiuni;
</t>
  </si>
  <si>
    <t xml:space="preserve">- Numar foarte mare de proprietari de teren agricol cu parcele mici, de cateva ha;
- Inexistenta retelei de alimentare cu gaze naturale;
- Folosirea unor tehnologii vechi, cu productivitate si eficienta economica scazuta;
- Resurse financiare la nivel local insuficiente pentru sustinerea/promovarea unor 
        investitii;
- Scaderea demografica a populatiei care va conduce la micsorarea populatiei 
        scolarizate in  invatamantul primar si gimnazial;
</t>
  </si>
  <si>
    <t xml:space="preserve">- Realizarea de alei pietonale;
- Modernizarea sistemului rutier;
- Extinderea  retelei de canalizare si a statiei de epurare a apelor reziduale;
- Extinderea  retelei de alimentare cu apa potabila;
- Realizarea  retelei de alimentare cu gaze naturale;
</t>
  </si>
  <si>
    <t xml:space="preserve">- Resurse financiare insuficiente pentru finantarea si co-finantarea proiectelor finantate
        prin Fonduri Structurale, Fonduri de Coeziune, FEADR si FEP;
- Absenta unui cadru legal pentru protejarea productiei agricole interne;
- Informare deficitara cu privire la  la normele europene a producatorilor;
- Oferte de creditare greu accesibile (garantii mari) pentru IMM-uri;
- Legislatia in continua schimbare;
- Rata ridicata a dobanzii la credite;
- Cresterea ponderii muncii la negru, cu efecte negative asupra pietei muncii, economiei
        locale si asistentei sociale in perspectiva;
- Numarul in scadere a populatiei active;
</t>
  </si>
  <si>
    <t>-    Dezvoltarea infrastructurii de sanatate pentru a putea raspunde oricand cetatenilor care
        au nevoie de serviciile medicale in cazuri de urgenta;
ï‚§ Educarea populatiei cu privire la accesarea serviciilor de sanatate la o perioada regulata
        de timp pentru prevenirea situatiilor de urgenta prin sustinerea si promovarea modului 
        de viata sanatos;</t>
  </si>
  <si>
    <t>Adancirea disparitatilor dintre zonele rurale si urbane, din cauza slabei capacitati in asigurarea infrastructurii si a serviciilor de baza.</t>
  </si>
  <si>
    <t xml:space="preserve"> folosirea latrinelor pentru colectarea apelor reziduale menajere
- utilizarea necorespunzatoare a ingrasamintelor chimice si naturale
- educatia in privinta protejarii mediului este aproape inexistenta
- colmatarea in unele puncte a paraului Sabar</t>
  </si>
  <si>
    <t>investitii in proiecte in protectia mediului utilizand fonduri europene nerambursabile
-decolmatarea paraului Sabar</t>
  </si>
  <si>
    <t>poluarea solului si stratului fratic cu nitrati si nitriti
-cresterea numarului de persoane cu cancer datorita produselor care contin nitrati si nitriti</t>
  </si>
  <si>
    <t>decolmatarea paraului Sabar</t>
  </si>
  <si>
    <t>Functiuni urbane(locuire, productie, recreere, educatie, circulatie)
Functiuni teritoriale (zone ecnomice, centre de polarizare, rol administrativ, nod functional)
Caracteristici demografuice locale, sociologie si psihologie urbana</t>
  </si>
  <si>
    <t>Utilizarea rationala si eficienta a teritoriului;
Protejarea unor teritorii sensibile din punct de vedere ecologic;
Evitarea riscurilor naturale si prevenirea efectelor unor catastrofe.</t>
  </si>
  <si>
    <t>- risc de poluare prin spargerea conductelor de transport al titeiului aflate pe teritoriul comunei;
- risc de poluare prin spargerea conductelor de distributie a gazului metan aflate pe teritoriul comunei;
- poluari accidentale provocate de sondele d</t>
  </si>
  <si>
    <t xml:space="preserve">- garantii guvernamentale pentru beneficiarii proiectelor finantate din fonduri structurale;
- posibilitati crescute de accesare de fonduri nerambursabile pentru functionarea unor obiective si/sau desfasurarea unor activitati cu caracter social </t>
  </si>
  <si>
    <t>- scoli racordate la reteaua Internet;
- toate cele trei scoli au fost reabilitate si beneficiaza de mobilier reconditionat si incalzire in sistem centralizat.
- perimetrul scolilor este supravegheat permanent prin 3 camere video vizualizarea È</t>
  </si>
  <si>
    <t>- turism si turism rural slab dezvoltate;
- promovare insuficienta a obiectivelor turistice si a potentialului turistic al comunei;
- slaba preocupare pentru conservarea identitatii culturale a comunei ;
- lipsa unui muzeu al satului;</t>
  </si>
  <si>
    <t>1. Cresterea atractivitatii localitatii;
2. Sprijinirea activitatilor economice locale;
3. Cresterea caltatii vietii locuitorilor.</t>
  </si>
  <si>
    <t>agregare minerale
- pamant fertil
-forta de munca</t>
  </si>
  <si>
    <t>forta de munca calificata
- lipsa retelei de canalizare si de gaze
-schimbarea de legislatie</t>
  </si>
  <si>
    <t>sa fie mai active</t>
  </si>
  <si>
    <t xml:space="preserve">81. Exista propuneri de proiecte pentru dezvoltarea invatamantului in localitate? </t>
  </si>
  <si>
    <t>cresterea divorturilor
- plecarea parintilor la munca in strainatate</t>
  </si>
  <si>
    <t xml:space="preserve"> NIVEL EDUCATIONAL SCAZUT
-necorelarea educatiei si instruirii cu cerintele pietei muncii
-baza materiala nesatisfacatoare</t>
  </si>
  <si>
    <t xml:space="preserve"> tehnici moderne de predare
-accesarea de fonduri nerambursabile in vedereadezvoltarii bazei materiale si dotarea unitatilor de invatamant</t>
  </si>
  <si>
    <t xml:space="preserve"> scaderea numarului de absolventi de liceu,facultate
- NIVEL SCAZUT de pregatire scolara si profesionala</t>
  </si>
  <si>
    <t xml:space="preserve"> infrastructura insuficienta pentru tratamentul cu caracter ambulatoriu</t>
  </si>
  <si>
    <t xml:space="preserve"> cresterea numarului cadrelor medicale si sanitare cat si a locatiilor furnizoare de servicii medicale specializate atat publice,cat si privat</t>
  </si>
  <si>
    <t xml:space="preserve"> riscul ca incidenta  imbolnavirilor transmisibile si a bolilor cronice sa creasca constant
-cresterea costurilor serviciilor de asistenta medicala
-insuficinta finantare a sistemului de sanatate din mediul rural</t>
  </si>
  <si>
    <t>reducerea suprafetelor agricole in detrimentul celor construite
- fenomene asociative slab conturate
-randamente medii la hectar reduse</t>
  </si>
  <si>
    <t xml:space="preserve"> schimbari climatice cu efecte negative</t>
  </si>
  <si>
    <t xml:space="preserve"> initierea unor masuri pentru dezvoltarea activitatilor nonagricole private
- dezvoltarea infrastructurii de servicii si diversificarea produselor agricole
- crearea de noi locuri de munca prin infiintarea fermelor asociative
-accesarea fondurilor europene destinate dezvoltarii economice in mediul rural</t>
  </si>
  <si>
    <t xml:space="preserve"> inexistenta structurilor de cazare turistica</t>
  </si>
  <si>
    <t xml:space="preserve"> nu exista</t>
  </si>
  <si>
    <t xml:space="preserve"> asfaltarea tuturor drumurilor comunale
- atragerea de investitori</t>
  </si>
  <si>
    <t xml:space="preserve"> lipsa fondurilor pentru cofinantare
-lipsa personalului calificat in domeniul managementului de proiect
- costuri ridicate percepute de firmele de consultanta ,proiectare</t>
  </si>
  <si>
    <t xml:space="preserve"> pozitia comunei la interferenta zonelor de puternica influenta si polarizare urbana(Titu,Targoviste,Bucuresti)
- capacitarea redusa a economiei locale
- populatie saraca</t>
  </si>
  <si>
    <t xml:space="preserve"> aparitia si manifestarea unor hazarde naturale:inundatii,degradarea padurilor,secete
- schimbari climatice cu efecte negative asupra activitatii economice si sociale
- schimbari legislative</t>
  </si>
  <si>
    <t xml:space="preserve"> infiintare retea de canalizare
- infiintare retea de gaze naturale
- modernizarea infrastructurii scolare</t>
  </si>
  <si>
    <t>reabilitare Manastirea Gorgota</t>
  </si>
  <si>
    <t xml:space="preserve"> reabilitare monumente istorice</t>
  </si>
  <si>
    <t xml:space="preserve"> lipsa mediatizarii</t>
  </si>
  <si>
    <t xml:space="preserve"> numar redus de pensiuni</t>
  </si>
  <si>
    <t>relief
- monumente istorice</t>
  </si>
  <si>
    <t>Achizitie utilaj pentru serviciul voluntar pentru situatii de urgenta al comunei Crangurile, Judetul Dambovita,Extidere si  modernizare iluminat public, prin montare corpuri de iluminat stradal cu LED-uri in Comuna Crangurile, Asfaltare drumuri locale</t>
  </si>
  <si>
    <t>introducerea  in circuitul turistic a Biserica de lemn .Cuvioasa Paraschiva. - Vartop - anul  1713</t>
  </si>
  <si>
    <t>Retele de canalizare si statii de epurare in comuna Cornesti,
Modernizare drumuri comunale.</t>
  </si>
  <si>
    <t>ADI Managementul integrat al deseurilor Dambovita  
ADI  Apa Canal Constanta.</t>
  </si>
  <si>
    <t>Nu cunoastem.</t>
  </si>
  <si>
    <t>Nu stim.</t>
  </si>
  <si>
    <t>REABILITARE SISTEM DE ALIMENTARE CU APA‚ IN SATUL DEALU FRUMOS; REABILITARE SI DOTARE CA‚MIN CULTURAL; REABILITARE, EXTINDERE, MODERNIZARE SI DOTARE SEDIU PRIMARIE; MODERNIZARE DRUMURI DE INTERES LOCAL; MODERNIZAREA SISTEMULUI DE ILUMINAT PUBLIC STRADAL</t>
  </si>
  <si>
    <t>Asfaltare str Chivoiesti de la km 0+000 - 0+700 in com Motaieni, jud D-ta
Modernizarea iluminatului public stradal in com Motaieni
Alimentare cu apa Cucuteni in sat Cucuteni, sat Motaieni
Asfaltare str Plai in sat Cucuteni, com Motaieni
Asfaltare strada Tarina VII de la km 0+025 la km 0+510 in com Motaieni, jud Dambovita
Asfaltare strada Tarina XIII in com Motaieni, jud Dambovita</t>
  </si>
  <si>
    <t>PROIECTE DE REABILITARE SCOLI SI GRADINITE, MODERNIZARI DE STRAZI SI DE CAMINE CULTURALE</t>
  </si>
  <si>
    <t>1.INFIINTARE RETEA CANALIZARE MENAJERA IN SAT SATENI, COMUNA ANINOASA, JUDETUL DAMBOVITA
2.Reabilitarea si calibrarea valcelelor naturale largirea podurilor din Aninoasa, Viforata si Sateni, pe cursul valcelelor
3."AMENAJARE SANTURI PLUVIALE SI CONSTRUIRE PODETE IN COMUNA ANINOASA, JUDETUL DAMBOVITA".
4.Reabilitare termica scoala Aninoasa P1+E si amenajari interioare. judetul Dambovita.
5. "Achizitie utilaj multifunctional"</t>
  </si>
  <si>
    <t xml:space="preserve"> ADI apa
- ADI deseuri</t>
  </si>
  <si>
    <t>documentatii stufoase pentru emitere avize
- termene indelungate emitere avize</t>
  </si>
  <si>
    <t>1.Construire Gradinita cu program prelungit, cu doua Sali de clasa, comuna Razvad, judetul Dambovita;
2. Reabilitare, modernizare si dotare Scoala Valea.Voievozilor ;
3. Reabilitare si modernizare cladire Camin Cultural Valea Voievozilor in vederea infiintarii unui club pentru pensionari;
4. Extindere alimentare cu apa in satul Gorgota, com Razvad, judet Dambovita ;
5. Infiintare retea de distributie gaze naturale in satul Gorgota, comuna Razvad, judet Dambovita;
6. Extindere canalizare menajera in satele Valea Voievozilor si Razvad, comuna Razvad, judet Dambovita.;
7. Infiintare Centru Cultural" investitie propusa a se realiza din fonduri CNI.;
8. Modernizare drumuri comunale si strazi in comuna Razvad, judet Dambovita.;
9. Modernizare strazi locale in satul Valea Voievozilor.; 
10. "Modernizare drumuri comunale" asociere CJD; 
11.Modernizare tronsoane strazi in satul Razvad, comuna Razvad, judetul Dambovita.; 
12. Modernizare tronsonul 3 lateral dreapta de drum pietruit din strada Gura Vaii si strada Via Mare, in satul Valea Voievozilor, comuna Razvad, judetul Dambovita.;</t>
  </si>
  <si>
    <t>TANASE ELENA-MADALINA-consilier,tel.0734117311,
e-mail:tanaseelenamadalina1976@gmail.com</t>
  </si>
  <si>
    <t xml:space="preserve"> au fost mentionate anterior.</t>
  </si>
  <si>
    <t xml:space="preserve"> retea de alimentare cu apa
- Achizitie utilaje pentru dotarea Serviciului de Gospodarire Comunala, Comuna Costestii din Vale,judetul Dambovita(buldo-excavator,tractor cu lama si remorca)
- Construire spatiu de joaca pentru copii in satul Maruntisu,comun</t>
  </si>
  <si>
    <t xml:space="preserve"> lipsa unor zone de agrement ; — resurse financiare insuficente; — pregatire profesionala de slaba calitate in domeniul serviciilor turistice; — inexistenta unui plan de dezvoltare si promovarea turistica pentru atragerea si cresterea numarului de turisti in zona; — inexistenta unei sarbatori locale; — inexistenta locurilor de cazare.</t>
  </si>
  <si>
    <t>— cadrul natural deosebit; — prezenta paraului Coadele Snagovului; — existenta unui proiect privind amenajarea unui iaz pe o suprafata de 15 ha si zona de agrement; — zona fara surse de poluare industriale; — ospitalitatea cunoscuta a locuitorilor comunei Niculesti; — existenta a 2 locuri de joaca in satele Niculesti si Movila; — practicarea mestesugurilor traditionale precum prelucrarea lemnului, artizanat, confectii metalice.</t>
  </si>
  <si>
    <t>ADI APA; ADI DESEURI</t>
  </si>
  <si>
    <t>Asociatia de Dezvoltare Intercomunitara Management Integrat al Deseurilor in judetul Dambovita</t>
  </si>
  <si>
    <t>Asociatiei de Dezvoltare Intercomunitara .Management Integrat al deseurilor in judetul Dambovita.</t>
  </si>
  <si>
    <t>lipsa utilitatilor publice pe intreg teritoriul localitatii</t>
  </si>
  <si>
    <t>Gradinita uliesti, Jugureni,Croitori, Scoala cu clasele I-VIII Jugureni si Uliesti,</t>
  </si>
  <si>
    <t>Agricultura — ospitalitatea traditionala recunoscuta a locuitorilor; — resurse umane calificate in domeniile in care s-ar putea indentifica oportunitati economice;— populatia educata; — biserica se implica in comunitate, cu privire la rolul si importanta familiei; — reinfiintarea postului de politie, fiind asigurata prezenta unei persoane de contact in permanenta;— dotarea Politiei Rurale din comuna Niculesti cu autoturism de serviciu; — supravegherea video a Primariei, celor doua scoli gimnaziale si a drumului judetean DJ 101 B.</t>
  </si>
  <si>
    <t xml:space="preserve">Centralizator Chestionare de evaluare a situației actuale existente la nivelul județului si de identificare a necesitaților si intervențiilor propuse pentru elaborarea Strategiei de dezvoltare durabila 2021 -20217 a județului Dâmbovița </t>
  </si>
  <si>
    <t>42. De ce considerati ca IMM-urile sunt importante? Importanta atribuita motivului - se indica locul atribuit. in functie de importanta. Un motiv poate fi nominalizat numai o singura data, pe un singur loc/rand. [Sunt aducatoare de venituri la bugetul local (prin impozite si taxe specifice)]</t>
  </si>
  <si>
    <t>42. De ce considerati ca IMM-urile sunt importante? Importanta atribuita motivului - se indica locul atribuit. in functie de importanta. Un motiv poate fi nominalizat numai o singura data, pe un singur loc/rand. [Contribuie la crearea si consolidarea prestigiului sl brandului local]</t>
  </si>
  <si>
    <t>42. De ce considerati ca IMM-urile sunt importante? Importanta atribuita motivului - se indica locul atribuit. in functie de importanta. Un motiv poate fi nominalizat numai o singura data, pe un singur loc/rand. [Alte considerente]</t>
  </si>
  <si>
    <t>110.1 Daca raspunsul la intrebare este DA, va rugam sa precizati care este denumirea acesteia, respectiv numarul si data hotararii prin care a fost aprobata?</t>
  </si>
  <si>
    <t>Retea de canalizare ape uzate menajere in comuna Crangurile, Reabilitare si extindere gradinita Patroaia Vale, comuna Crangurile, judetul Dambovita,Gradinita cu program normal, satul Voia, comuna Crangurile, judetul Dambovita,Construire pod nou peste raul Arges, situat pe DS 1 Patroaia Deal a Patroaia Vale , in comuna Crangurile, judetul Dambovita,Asfaltare drumuri locale ,Asociere Consilul Local Crangurile si Consilul Judetean Dambovita</t>
  </si>
  <si>
    <t>infrastructura de utilitati si mediu slab dezvoltata(canalizare,epurare,gaze.managementul deseurilor,comunicatii);probleme de mediu;calitate scazuta a infrastructurii de sanatate,decalaj informational fata de mediul urban; slaba educatie antreprenoriala;Zona rurala cu o pondere mare a populatiei ocupata in agricultura si o rentabilitate scazuta a activitatilor agricole datorata faramitarii terenurilor,unitatilor productive mici;infrastructura de afaceri in stadiu incipient de dezvoltare(inclusiv pentru agricultura),ponderea mare a investitiilor private constituind-o comertul cu amanuntul</t>
  </si>
  <si>
    <t>existenta fortei de munca,deschidere spre nou,distanta relativ mica fata de municipiile Bucuresti  si Pitesti(60 Km),Targoviste-29 km</t>
  </si>
  <si>
    <t>pericolul de a ramane fara medici de familie</t>
  </si>
  <si>
    <t xml:space="preserve">Organizarea, la nivelul autoritatii sau cu sprijinul unor structuri publice sau private a unor actiunilor  pentru copii;
Organizarea, la nivelul autoritatii sau cu sprijinul unor structuri publice sau private a unor actiunilor  pentru tineret;
Organizarea, la nivelul autoritatii sau cu sprijinul unor structuri publice sau private a unor actiuni pentru persoanele varstei a treia;
</t>
  </si>
  <si>
    <t>mentinerea calitatii vietii cat mai mult posibil, cu costuri cat mai reduse</t>
  </si>
  <si>
    <t xml:space="preserve">Imbatranirea populatiei cu un nivel scazut de educatie,Vulnerabilitate ridicata a agriculturii la riscuri naturale (eroziunea solului, alunecari de teren, seceta, grindina, inghet, inundatii)
</t>
  </si>
  <si>
    <t>introducerea  in circuitul turistic a Biserica de lemn â.Cuvioasa Paraschiva. - Vartop - anul  1713</t>
  </si>
  <si>
    <t xml:space="preserve">Suprafete intinse de livezi, pasuni si paduri
Resurse naturale si produse locale 
Conservarea traditiilor, mestesugurilor si obiceiurilor populare
Existenta utilitatilor publice de baza
Lipsa poluarii majore
Resurse umane utile dezvoltarii, respectiv forta de munca tanara
Atitudinea pozitiva a administratiei locale fata de mediul de afaceri
Capacitatea administratiei publice de a formula proiecte de investitii publice din fonduri nerambursabile
</t>
  </si>
  <si>
    <t>Acces facil la fonduri nerambursabile pentru realizarea investitiilor publice prioritare
Asocierea agricultorilor in vederea comercializarii eficiente a produselor locale
Posibilitati de atragere de  noi investitii si prin creare de parteneriate public a private
Crearea unor unitati economice alternative la agricultura care sa absoarba forta de munca
Posibilitati de crestere a capacitatii si performantei administratiei publice locale
Premise pentru dobandirea independentei energetice cu impact redus asupra mediului
Posibilitati de crestere a competitivitatii si calitatii fortei de munca locale
Dezvoltarea patrimoniului natural si a produselor destinate turismului rural
Dezvoltarea si valorificarea agroturismului si agriculturii extensive 
Dezvoltarea si promovarea produselor agroalimentare traditionale si ecologice 
Dezvoltarea si punerea in valoare a activitatilor mestesugaresti 
Implicarea scolii si a asociatiilor neguvernamentale pentru dezvoltarea vietii culturale, conservarea traditiilor si dezvoltarea antreprenoriatului local</t>
  </si>
  <si>
    <t> lipsa psihologilor si a logopezilor in institutiile de invatamant;  existenta claselor simultane in scolile primare; — uzura fizica si morala a materialelor didactice; — unitati de invatamant fara utilitati (grupuri sanitare, racordari la reteaua de apa si canalizare, internet, centrala termica); — nivel scazut de educatie in mediul familial; — numar mare de cadre didactice debutante asociat cu fluctuatia anuala pe post; — navetismul pentru jumatate din cadrele didactice ale comunei; — absenteism ridicat al elevilor in invatamantul gimnazial; — lipsa sistemelor de paza si protectie la unitatile de invatamant; — sistem de monitorizare video doar la 2 unitati de invatamant din cele 8; — lipsa unui mijloc de transport pentru elevi; — transportul in comun nu este asigurat pe ruta Niculesti a Targoviste; — slaba implicare in realizarea unor proiecte de finantare la nivel institutional; — valoarea mestesugurilor traditionale nu este recunoscuta si pretuita; — fondul de carte al bibliotecii comunale este invechit.</t>
  </si>
  <si>
    <t>â— existenta unitatilor de invatamant in toate satele comunei; â— infrastructura scolara asigura spatii de scolarizare, corespunzatoare efectivelor de prescolari si scolari; â— dotarea cu gaze naturale la scoala generala din satul Niculesti; — biblioteci scolare si laboratoare de informatica in cele doua scoli gimnaziale; — sistem de monitorizare video la cele doua scoli gimnaziale din comuna; — existenta Asociatiei Mladita, care ofera suport material si consiliere pentru copiii defavorizati; — efectivele scolare prezente si preconizate pentru perioada 2014 a 2020 sunt in usoara crestere; — rata abandonului scolar foarte scazuta; — acoperirea integrala cu cadre didactice calificate; — scolarizarea integrala a copiilor din comuna; — existenta unei sali de sport pusa la dispozitia scolii; — spatii de joaca amenajate in satele Niculesti si Movila; â— existenta unei biblioteci comunale cu un fond de carte ce insumeaza un numar de 7.000 volume; â— existenta lacasurilor de cult ortodoxe in toate cele trei sate componente si lacasuri apartinatoare altor culte in satele Niculesti si Ciocanari;</t>
  </si>
  <si>
    <t>â— migratia populatiei tinere; â— scaderea natalitatii si cresterea mortalitatii a fenomen national; â— scaderea numarului de casatorii si cresterea varstei la care se intampla acest eveniment; â— persoane neocupate si neinregistrate in evidenta AJOFM; â— rata somajului crescuta; â— capacitate financiara relativ scazuta a locuitorilor; â— resurse financiare relativ limitate privind sustinerea persoanelor fara venituri; — lipsa unei piete a muncii diversificate si dinamice; — numar scazut de resurse umane incluse in programe locale de calificare/recalificare si conversie profesionala; — grad redus de ocupare profesionala;— insuficenta numarului de agenti de politie pe raza comunei Niculesti; — insuficienta carburantului pentru autovehiculul din dotarea Politiei Rurale; — lipsa unei autospeciale la nivelul comunei pentru interventii in caz de situatii de urgenta (incendii); — lipsa sistemelor de paza si asigurare a unitatilor de invatamant si a societatilor comerciale;â— neimplicarea mai activa a cetatenilor privind activitatea antiinfractionala a acestora; â— lipsa pe raza comunei a unei unitati sanitare pentru acordarea primului ajutor dupa ora 16: 00; â— lipsa unui mijloc de transport pentru copii de la domiciliu la unitatea scolara.</t>
  </si>
  <si>
    <t>— existenta materiilor prime pentru industria alimentara;— existenta potentialului pentru obtinerea de produse ecologice; — traditii locale in cresterea animalelor si cultivarea pamantului; — existenta mestesugurilor traditionale practicate de cetatenii comunei: prelucrarea lemnului, artizanat, confectii metalice;— functionarea pe raza comunei a abatorului S.A. Romsuintest S.A. Peris; — pozitia in teritoriu si accesibilitatea ridicata reprezinta elemente de atractivitate pentru investitorii din industria de prelucrare a lemnului, industria alimentara etc.</t>
  </si>
  <si>
    <t>"Modernizare strazi in satul Sateni, comuna Aninoasa, judetul Dambovita.
Construire sisteme de scurgere a apelor pluviale in comuna Aninoasa, judetul Dambovita.
Modernizare strazi in comuna Aninoasa, judetul Dambovita.</t>
  </si>
  <si>
    <t>"Modernizare strazi in satul Sateni, comuna Aninoasa, judetul Dambovita.
.Construire sisteme de scurgere a apelor pluviale in comuna Aninoasa, judetul Dambovita.</t>
  </si>
  <si>
    <t>In prezent, colectarea deseurilor este asigurata de o firma autorizata, comuna Aninoasa fiind membra a Asociatiei de Dezvoltare Intercomunitara .œManagement Integrat al deseurilor in judetul Dambovita. avand ca obiect managementul deseurilor.</t>
  </si>
  <si>
    <t>1.Defrisari necontrolate ceea ce genereaza risc de alunecari de teren in unele zone ale localitatii
2.Poluarea la distanta de catre agentii industriali din Targoviste respectiv din comuna Doicesti
3.Colectare neselectiva a deseurilor
4.Poluare cu pulberi in suspensie pe drumurile nemodernizate</t>
  </si>
  <si>
    <t xml:space="preserve">- legislatie in permenenta schimbare;
- durata mare a procesului de evaluare a proiectelor depuse pentru finantare;
- lipsa resurselor financiare pentru asigurarea cofinantarii proiectelor;
- migrarea populatiei de varsta scolara catre mediul </t>
  </si>
  <si>
    <t>Scaderea constanta a numarului de copii inscrisi in diferite forme de invatamant se datoreaza in primul rand scaderii populatiei de varsta scolara, consecinta a scaderii natalitatii dupa anul 1989, dar si asezarii geografice (comuna suburbana municipiului Targoviste) care a favorizat migratia copiilor catre scolile din mediul urban.</t>
  </si>
  <si>
    <t>- scaderea cifrei de scolarizare datorata atat imbatranirii populatiei dar si migratiei elevilor catre unitatile de invatamant din Targoviste;
- risc de abandon scolar si de sporire a infractionalitatii in randul tinerilor dator</t>
  </si>
  <si>
    <t>- slaba dotare a cabinetelor medicale individuale, atat din punct de vedere al instrumentarului si aparaturii medicale cat si din punct de vedere al mobilierului si al microclimatului;
-  lipsa unei baze de date usor accesibila ( fise medicale ind</t>
  </si>
  <si>
    <t>Agricultura, fie ea si de subzistenta si cresterea animalelor nu reprezinta indeletniciri de baza ale locuitorilor comunei, forta de munca existenta fiind calificata pentru activitati industriale sau servicii, comuna avand deja traditie in acest domeniu de activitate</t>
  </si>
  <si>
    <t>Asezarea geografica extrem de favorabila, dezvoltarea si modernizarea infrastructurii determinand in ultimii ani scoaterea din circuitul agricol a unor terenuri in vederea construirii de locuinte</t>
  </si>
  <si>
    <t>Problemele intampinate in accesarea fondurilor europene sunt legate de perioada indelungata de pregatire a documentelor programatice la nivel de autoritate finantatoare, verificarea si aprobarea cererilor de finantare, derularea achizitiilor publice, insuficienta personalului specializat in accesarea fondurilor europene.</t>
  </si>
  <si>
    <t>ï‚· scoala profesionala
ï‚· centre mestesugaresti
ï‚· motivarea tinerilor si copiilor
ï‚· sprijinirea tinerilor si copiilor din grupurile vulnerabile
ï‚· infrastructura si dotari medicale
ï‚· Dotari educationale
ï‚· Gradinite
ï‚· Surse alternative pt. utilitati
ï‚· Consolidarea agriculturii
ï‚· Grupuri de producatori
ï‚· Grupuri Operationale a G.O.
ï‚· Baza pentru situatii de urgenta
ï‚· Unitate de Primire Urgente
ï‚· Centre pentru batrani
ï‚· Campanii de constientizare
ï‚· Pista de biciclete</t>
  </si>
  <si>
    <t xml:space="preserve">ïƒ˜ Trend demografic negativ - populatie rurala in scadere (in special tineri) si in curs de imbatranire.
ïƒ˜ Slaba dezvoltare a activitatilor non-agricole genereaza dependenta populatiei rurale de agricultura de subzistenta.
ïƒ˜ Nivel scazut al productivitatii muncii.
ïƒ˜ Nivel scazut de absolvire a sistemului de invatamant primar si tendinta crescuta de abandon scolar din invatamantul obligatoriu, comparativ cu zonele urbane, in special in randul familiilor sarace si a minoritatii roma.
ïƒ˜ Calitatea slaba a infrastructurii turistice si a serviciilor turistice rurale.
ïƒ˜ Infrastructura rurala de baza slab dezvoltata sau incompleta (in special in zonele montane) a infrastructura rutiera, de apa, canalizare, racordare la retelele de electricitate si de comunicatii in banda larga.
ïƒ˜ Acces scazut la resurse financiare pentru micii antreprenori si a noilor initiative de afaceri in mediul rural.
ïƒ˜ Costuri mari ale produselor de creditare.
</t>
  </si>
  <si>
    <t xml:space="preserve">1. Reabilitare termica a cladirilor care apartin domeniului public in comuna Razvad, judetul Dambovita;
2. Infiintare parc in vederea utilizarii energiei regenerabile (biomasa, biogaz, geotermala sau fotovoltaica) in comuna Razvad, judetul Dambovita; 
3. Dezvolatarea unor zone de agrement si recreere in comuna Razvad, judetul Dambovita;
4. Campanii privind impadurirea suprafetelor defrisate in comuna Razvad, judetul Dambovita; 
5. Ecologizarea precum si regularizarea cursurilor de apa in comuna Razvad.
 </t>
  </si>
  <si>
    <t>- Cresterea riscului de abandon si scaderea varstei privind nasterile de la o varsta foarte mica</t>
  </si>
  <si>
    <t>- Spijinirea elevilor vulnerabili pentru a avea acces rapid la digitalizarea si informatizarea accesului la invatamant in scoli.</t>
  </si>
  <si>
    <t>- populatia rurala in scadere si in curs de inbatranire;
- nivel scazut al venitului pe gospodari;
- grad de accesibilitate al padurilor este redus ca urmare a unei densitati reduse de drumuri forestiere;</t>
  </si>
  <si>
    <t>- la nivelul albiei Ialomitei s-au creat niste praguri artificiale in unele sectoare, atat pentru stabilirea unor mici nivele locale de baza, cat si pentru o mai buna oxigenare a apei.
- amenajarea de trasee turistice, aceasta regiune fiind printre</t>
  </si>
  <si>
    <t>- Asigurarea accesului la infrastructura si servicii sociale de calitate si combaterea saraciei
- Infiintarea si dotarea unor centre multifunctionale pentru persoanele varstnice;
- Infiintarea si dotarea de centre de ingrijire si asistenta sociala pentr</t>
  </si>
  <si>
    <t>MODERNIZARE SI REABILITARE DRUMURI COMUNALE SI DE INTERES LOCAL iN COMUNA COBIA, JUD.Dambovita,- finantare MDRAP - 6.166.156,00 lei
POD PE DC112 , BLIDARI-BUMBUIA KM 5+400 PESTE VALEA FOII , COMUNA COBIA, JUDETUL  Dambovita - finantare MDRAP- 661.254,00 lei
CONSTRUIRE POD PESTE PARAUL COBIUTA, SAT CAPSUNA, COMUNA COBIA, JUD.Dambovita,  - finantare MDRAP- 1.604.093,00 lei</t>
  </si>
  <si>
    <t>â.MODERNIZARE, EXTINDERE SI DOTARE GRA‚DINIÅA GHERGHIÅESTI ,  COMUNA COBIA, JUD.Da‚MBOVIÅA 
CONSTRUIRE GRADINITA CAPSUNA COMUNA COBIA</t>
  </si>
  <si>
    <t xml:space="preserve">Stagnarea economica si neatragerea de populatie tanara,Nerealizarea investitiilor si nedezvoltarea infrastructurii
</t>
  </si>
  <si>
    <t>asfltarea de drumuri comunale ÅŸi sateÅŸti,extinderea retelei de canalizare,de apa potabila ÅŸi de
gaze naturale,construire sediu administrativ,centru multifunctional,amenajare ÅŸi modernizare centrele satelor,consolidari ÅŸi aparari de maluri pe raul Ialomita ÅŸi paraul Cricovul Dulce,infiintare platforme pentru depozitare temporara a deÅŸeurilor necolectate de SC Supercom SA.</t>
  </si>
  <si>
    <t>lipsa terenurilor  apartinand domeniului public ÅŸi privat al comunei pentru a putea fi reglementate urbanistic</t>
  </si>
  <si>
    <t>Infiintare centru de zi pentru persoane varstnice.</t>
  </si>
  <si>
    <t>Dotarea  ÅŸi modernizarea unitatilor de invatamant.</t>
  </si>
  <si>
    <t>Construire de gradinita,dispensar,sediu administrativ,modernizare de drumuri,modernizare unitatii ÅŸcolare,infiintare centru de zi pentru persoane varstnice,construire de pod peste paraul Cricovul Dulce,consolidare  maluri raul Ialomita ÅŸi Cricovul Dulce, construire sala de sport,infiintare ÅŸi exindere retea de gaze,infiintare ÅŸi extindere retea de canalizare,amenajare teren de minigolf,realizare  PUG,modernizare iluminat public,amenajare centre civice.</t>
  </si>
  <si>
    <t>Lipsa indicatoarelor stradale care sa semnaleze amplasarea muzeelor din cadrul Complexului National Muzeal â€œCurtea Domneascaâ€ TargoviÅŸte</t>
  </si>
  <si>
    <t>intarzieri sau imposibilitatea acordarii in timp util a unor servicii, existenta unui sistem birocratic</t>
  </si>
  <si>
    <t>CJRAE Dambovita, DGASPC Dambovita</t>
  </si>
  <si>
    <t xml:space="preserve"> infiintare centre ingrijire batrani</t>
  </si>
  <si>
    <t>extinderea zonei industriale si de locuinte prin PUG</t>
  </si>
  <si>
    <t>Construire de locuinte sociale
- Construire centru cultural</t>
  </si>
  <si>
    <t xml:space="preserve"> Da. prin construirea unei crese</t>
  </si>
  <si>
    <t xml:space="preserve"> Construire gradinita in satul Razvad
- Construire crese in localitate</t>
  </si>
  <si>
    <t xml:space="preserve"> construire, reabilitare, modernizare unitati educationale</t>
  </si>
  <si>
    <t xml:space="preserve"> slaba dotare a cabinetului medical din satul Gorgota</t>
  </si>
  <si>
    <t xml:space="preserve"> amenajare cabinet stomatologic</t>
  </si>
  <si>
    <t>asigurare utilitati si echipamente pentru cabinetul medical din satul Gorgota
- amenajare cabinet stomatologic</t>
  </si>
  <si>
    <t>amenajare si reabilitare drumuri de exploatare
- regularizari de cursuri de apa</t>
  </si>
  <si>
    <t xml:space="preserve"> extindere retele utilitati</t>
  </si>
  <si>
    <t xml:space="preserve"> INFORMAREA -EDUCAREA POPULATIEI IN DOMENIUL MEDICAL  PENTRU A CUNOASTE MANIFESTAREA BOLILOR SI PREVENIREA LOR,EXPERIANTA DE LUCRU A PERSONALULUI SANITAR CARE A LUCRAT SI IN ALTE STRUCTURI  IN DOMENIUL SANATATII </t>
  </si>
  <si>
    <t>modernizare  drumuri comunale  , strazi si ULITI  in Comuna COBIA
-EXECUTIE retea de canalizare si STATIE EPURARE apa
-alimentare cu gaze naturale Comuna COBIA
-amenajare centru CIVIC al comunei COBIA  , Realizarea de ALEI PIETONALE si RIGOLE BETONATE
-Construire PODURI si PODETE in Comuna COBIA</t>
  </si>
  <si>
    <t xml:space="preserve"> modernizarea drumurilor comunale.
- Realizarea retelei de canalizare
- Realizarea unui serviciu de transport in comun intre Comuna si statiunea turistica Pestera - Padina</t>
  </si>
  <si>
    <t xml:space="preserve"> Lucrari modernizare drumuri comunale
- Reparatii strazi prin pietruire si asternere covor asfaltic</t>
  </si>
  <si>
    <t>Promovarea inovatiilor tehnologice prietenoase mediului
- Sustinerea de afaceri verzi si ecoantreprenoriat.</t>
  </si>
  <si>
    <t xml:space="preserve"> infiintarea de centre de ingrijire si asistenta sociala pentru persoanele cu handicap, varstnici
- construirea de locuinte sociale pentru familii defavorizate care locuiesc in conditii improprii a nu au alimentare cu apa potabila, canalizare, posibilitati de incalzire a locuintei in perioada iernii</t>
  </si>
  <si>
    <t xml:space="preserve"> Infiintare retea de distributie gaze naturalei;
Modernizarea sistemului rutier;
Realizarea de alei pietonale;
Construirea si reabilitarea podurilor si podetelor;
</t>
  </si>
  <si>
    <t>Infiintare retea de distributie gaze naturalei;
Modernizarea sistemului rutier;
Realizarea de alei pietonale;
Construirea si reabilitarea podurilor si podetelor</t>
  </si>
  <si>
    <t>Spataru Emanuel - primar, tel. 0756000006, fax 0245677516, e-mail: emi_emcip@yahoo.com 
Comuna Razvad</t>
  </si>
  <si>
    <t>TUDORACHE CRISTIAN, PRIMAR, TEL.0760261141
Tartasesti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</si>
</sst>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rgb="FF20212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vertical="top" wrapText="1"/>
    </xf>
    <xf numFmtId="3" fontId="0" fillId="0" borderId="0" xfId="0" applyNumberFormat="1" applyAlignment="1">
      <alignment vertical="top" wrapText="1"/>
    </xf>
    <xf numFmtId="0" fontId="39" fillId="0" borderId="10" xfId="0" applyFont="1" applyBorder="1" applyAlignment="1">
      <alignment vertical="top" wrapText="1"/>
    </xf>
    <xf numFmtId="0" fontId="39" fillId="0" borderId="10" xfId="0" applyFont="1" applyBorder="1" applyAlignment="1">
      <alignment wrapText="1"/>
    </xf>
    <xf numFmtId="0" fontId="0" fillId="0" borderId="0" xfId="0" applyFill="1" applyAlignment="1">
      <alignment vertical="top" wrapText="1"/>
    </xf>
    <xf numFmtId="0" fontId="0" fillId="0" borderId="0" xfId="0" applyFill="1" applyAlignment="1">
      <alignment wrapText="1"/>
    </xf>
    <xf numFmtId="0" fontId="41" fillId="0" borderId="0" xfId="0" applyFont="1" applyAlignment="1">
      <alignment vertical="center" wrapText="1"/>
    </xf>
    <xf numFmtId="0" fontId="41" fillId="0" borderId="11" xfId="0" applyFont="1" applyBorder="1" applyAlignment="1">
      <alignment horizontal="center" vertical="center" wrapText="1"/>
    </xf>
    <xf numFmtId="0" fontId="4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X56"/>
  <sheetViews>
    <sheetView tabSelected="1" zoomScalePageLayoutView="0" workbookViewId="0" topLeftCell="L2">
      <pane ySplit="1" topLeftCell="A32" activePane="bottomLeft" state="frozen"/>
      <selection pane="topLeft" activeCell="C2" sqref="C2"/>
      <selection pane="bottomLeft" activeCell="N33" sqref="N33"/>
    </sheetView>
  </sheetViews>
  <sheetFormatPr defaultColWidth="8.8515625" defaultRowHeight="15"/>
  <cols>
    <col min="1" max="1" width="10.140625" style="1" customWidth="1"/>
    <col min="2" max="2" width="12.00390625" style="1" bestFit="1" customWidth="1"/>
    <col min="3" max="3" width="31.140625" style="1" bestFit="1" customWidth="1"/>
    <col min="4" max="4" width="31.421875" style="1" bestFit="1" customWidth="1"/>
    <col min="5" max="6" width="11.57421875" style="1" bestFit="1" customWidth="1"/>
    <col min="7" max="7" width="13.421875" style="1" bestFit="1" customWidth="1"/>
    <col min="8" max="8" width="11.8515625" style="1" bestFit="1" customWidth="1"/>
    <col min="9" max="9" width="22.00390625" style="1" bestFit="1" customWidth="1"/>
    <col min="10" max="10" width="13.7109375" style="1" bestFit="1" customWidth="1"/>
    <col min="11" max="11" width="20.421875" style="1" bestFit="1" customWidth="1"/>
    <col min="12" max="12" width="64.57421875" style="1" bestFit="1" customWidth="1"/>
    <col min="13" max="13" width="13.28125" style="1" bestFit="1" customWidth="1"/>
    <col min="14" max="14" width="14.140625" style="1" bestFit="1" customWidth="1"/>
    <col min="15" max="15" width="13.00390625" style="1" bestFit="1" customWidth="1"/>
    <col min="16" max="16" width="12.140625" style="1" bestFit="1" customWidth="1"/>
    <col min="17" max="17" width="12.28125" style="1" bestFit="1" customWidth="1"/>
    <col min="18" max="18" width="14.57421875" style="1" bestFit="1" customWidth="1"/>
    <col min="19" max="19" width="16.57421875" style="1" bestFit="1" customWidth="1"/>
    <col min="20" max="20" width="10.140625" style="1" customWidth="1"/>
    <col min="21" max="21" width="26.421875" style="1" bestFit="1" customWidth="1"/>
    <col min="22" max="113" width="10.140625" style="1" customWidth="1"/>
    <col min="114" max="114" width="34.57421875" style="1" customWidth="1"/>
    <col min="115" max="16384" width="10.140625" style="1" customWidth="1"/>
  </cols>
  <sheetData>
    <row r="1" spans="1:9" s="8" customFormat="1" ht="41.25" customHeight="1" hidden="1">
      <c r="A1" s="9" t="s">
        <v>2346</v>
      </c>
      <c r="B1" s="9"/>
      <c r="C1" s="9"/>
      <c r="D1" s="9"/>
      <c r="E1" s="9"/>
      <c r="F1" s="9"/>
      <c r="G1" s="9"/>
      <c r="H1" s="9"/>
      <c r="I1" s="9"/>
    </row>
    <row r="2" spans="1:154" ht="120" customHeight="1">
      <c r="A2" s="4" t="s">
        <v>0</v>
      </c>
      <c r="B2" s="4" t="s">
        <v>2124</v>
      </c>
      <c r="C2" s="4" t="s">
        <v>1</v>
      </c>
      <c r="D2" s="4" t="s">
        <v>2</v>
      </c>
      <c r="E2" s="4" t="s">
        <v>3</v>
      </c>
      <c r="F2" s="4" t="s">
        <v>4</v>
      </c>
      <c r="G2" s="4" t="s">
        <v>5</v>
      </c>
      <c r="H2" s="4" t="s">
        <v>2051</v>
      </c>
      <c r="I2" s="4" t="s">
        <v>6</v>
      </c>
      <c r="J2" s="4" t="s">
        <v>7</v>
      </c>
      <c r="K2" s="4" t="s">
        <v>8</v>
      </c>
      <c r="L2" s="4" t="s">
        <v>9</v>
      </c>
      <c r="M2" s="4" t="s">
        <v>2052</v>
      </c>
      <c r="N2" s="4" t="s">
        <v>2053</v>
      </c>
      <c r="O2" s="4" t="s">
        <v>2054</v>
      </c>
      <c r="P2" s="4" t="s">
        <v>2055</v>
      </c>
      <c r="Q2" s="4" t="s">
        <v>2056</v>
      </c>
      <c r="R2" s="4" t="s">
        <v>2057</v>
      </c>
      <c r="S2" s="4" t="s">
        <v>10</v>
      </c>
      <c r="T2" s="4" t="s">
        <v>11</v>
      </c>
      <c r="U2" s="4" t="s">
        <v>2125</v>
      </c>
      <c r="V2" s="4" t="s">
        <v>12</v>
      </c>
      <c r="W2" s="4" t="s">
        <v>1942</v>
      </c>
      <c r="X2" s="4" t="s">
        <v>1943</v>
      </c>
      <c r="Y2" s="4" t="s">
        <v>1944</v>
      </c>
      <c r="Z2" s="4" t="s">
        <v>1945</v>
      </c>
      <c r="AA2" s="4" t="s">
        <v>1946</v>
      </c>
      <c r="AB2" s="4" t="s">
        <v>13</v>
      </c>
      <c r="AC2" s="4" t="s">
        <v>14</v>
      </c>
      <c r="AD2" s="4" t="s">
        <v>15</v>
      </c>
      <c r="AE2" s="4" t="s">
        <v>2058</v>
      </c>
      <c r="AF2" s="4" t="s">
        <v>2059</v>
      </c>
      <c r="AG2" s="4" t="s">
        <v>2060</v>
      </c>
      <c r="AH2" s="4" t="s">
        <v>1947</v>
      </c>
      <c r="AI2" s="4" t="s">
        <v>1902</v>
      </c>
      <c r="AJ2" s="4" t="s">
        <v>1903</v>
      </c>
      <c r="AK2" s="4" t="s">
        <v>16</v>
      </c>
      <c r="AL2" s="4" t="s">
        <v>17</v>
      </c>
      <c r="AM2" s="4" t="s">
        <v>18</v>
      </c>
      <c r="AN2" s="4" t="s">
        <v>1948</v>
      </c>
      <c r="AO2" s="4" t="s">
        <v>1949</v>
      </c>
      <c r="AP2" s="4" t="s">
        <v>2061</v>
      </c>
      <c r="AQ2" s="4" t="s">
        <v>1950</v>
      </c>
      <c r="AR2" s="4" t="s">
        <v>2062</v>
      </c>
      <c r="AS2" s="4" t="s">
        <v>19</v>
      </c>
      <c r="AT2" s="4" t="s">
        <v>20</v>
      </c>
      <c r="AU2" s="4" t="s">
        <v>21</v>
      </c>
      <c r="AV2" s="5" t="s">
        <v>1951</v>
      </c>
      <c r="AW2" s="4" t="s">
        <v>1952</v>
      </c>
      <c r="AX2" s="4" t="s">
        <v>22</v>
      </c>
      <c r="AY2" s="4" t="s">
        <v>23</v>
      </c>
      <c r="AZ2" s="4" t="s">
        <v>2347</v>
      </c>
      <c r="BA2" s="4" t="s">
        <v>2348</v>
      </c>
      <c r="BB2" s="4" t="s">
        <v>2349</v>
      </c>
      <c r="BC2" s="4" t="s">
        <v>2126</v>
      </c>
      <c r="BD2" s="4" t="s">
        <v>2162</v>
      </c>
      <c r="BE2" s="4" t="s">
        <v>24</v>
      </c>
      <c r="BF2" s="4" t="s">
        <v>2168</v>
      </c>
      <c r="BG2" s="4" t="s">
        <v>2169</v>
      </c>
      <c r="BH2" s="4" t="s">
        <v>1904</v>
      </c>
      <c r="BI2" s="4" t="s">
        <v>25</v>
      </c>
      <c r="BJ2" s="4" t="s">
        <v>1953</v>
      </c>
      <c r="BK2" s="4" t="s">
        <v>1954</v>
      </c>
      <c r="BL2" s="4" t="s">
        <v>26</v>
      </c>
      <c r="BM2" s="4" t="s">
        <v>27</v>
      </c>
      <c r="BN2" s="4" t="s">
        <v>1955</v>
      </c>
      <c r="BO2" s="4" t="s">
        <v>1956</v>
      </c>
      <c r="BP2" s="4" t="s">
        <v>28</v>
      </c>
      <c r="BQ2" s="4" t="s">
        <v>29</v>
      </c>
      <c r="BR2" s="4" t="s">
        <v>30</v>
      </c>
      <c r="BS2" s="4" t="s">
        <v>1957</v>
      </c>
      <c r="BT2" s="4" t="s">
        <v>31</v>
      </c>
      <c r="BU2" s="4" t="s">
        <v>2063</v>
      </c>
      <c r="BV2" s="4" t="s">
        <v>1905</v>
      </c>
      <c r="BW2" s="4" t="s">
        <v>32</v>
      </c>
      <c r="BX2" s="4" t="s">
        <v>33</v>
      </c>
      <c r="BY2" s="4" t="s">
        <v>1958</v>
      </c>
      <c r="BZ2" s="4" t="s">
        <v>1906</v>
      </c>
      <c r="CA2" s="4" t="s">
        <v>34</v>
      </c>
      <c r="CB2" s="4" t="s">
        <v>35</v>
      </c>
      <c r="CC2" s="4" t="s">
        <v>36</v>
      </c>
      <c r="CD2" s="4" t="s">
        <v>2064</v>
      </c>
      <c r="CE2" s="4" t="s">
        <v>37</v>
      </c>
      <c r="CF2" s="4" t="s">
        <v>1959</v>
      </c>
      <c r="CG2" s="4" t="s">
        <v>2065</v>
      </c>
      <c r="CH2" s="4" t="s">
        <v>1960</v>
      </c>
      <c r="CI2" s="4" t="s">
        <v>2066</v>
      </c>
      <c r="CJ2" s="4" t="s">
        <v>38</v>
      </c>
      <c r="CK2" s="4" t="s">
        <v>39</v>
      </c>
      <c r="CL2" s="4" t="s">
        <v>40</v>
      </c>
      <c r="CM2" s="4" t="s">
        <v>41</v>
      </c>
      <c r="CN2" s="4" t="s">
        <v>42</v>
      </c>
      <c r="CO2" s="4" t="s">
        <v>43</v>
      </c>
      <c r="CP2" s="4" t="s">
        <v>44</v>
      </c>
      <c r="CQ2" s="4" t="s">
        <v>45</v>
      </c>
      <c r="CR2" s="4" t="s">
        <v>46</v>
      </c>
      <c r="CS2" s="4" t="s">
        <v>1961</v>
      </c>
      <c r="CT2" s="4" t="s">
        <v>1962</v>
      </c>
      <c r="CU2" s="4" t="s">
        <v>2067</v>
      </c>
      <c r="CV2" s="4" t="s">
        <v>1963</v>
      </c>
      <c r="CW2" s="4" t="s">
        <v>2299</v>
      </c>
      <c r="CX2" s="4" t="s">
        <v>47</v>
      </c>
      <c r="CY2" s="4" t="s">
        <v>48</v>
      </c>
      <c r="CZ2" s="4" t="s">
        <v>49</v>
      </c>
      <c r="DA2" s="4" t="s">
        <v>50</v>
      </c>
      <c r="DB2" s="4" t="s">
        <v>51</v>
      </c>
      <c r="DC2" s="4" t="s">
        <v>52</v>
      </c>
      <c r="DD2" s="4" t="s">
        <v>53</v>
      </c>
      <c r="DE2" s="4" t="s">
        <v>1964</v>
      </c>
      <c r="DF2" s="4" t="s">
        <v>1965</v>
      </c>
      <c r="DG2" s="4" t="s">
        <v>2068</v>
      </c>
      <c r="DH2" s="4" t="s">
        <v>1966</v>
      </c>
      <c r="DI2" s="4" t="s">
        <v>2069</v>
      </c>
      <c r="DJ2" s="4" t="s">
        <v>38</v>
      </c>
      <c r="DK2" s="4" t="s">
        <v>54</v>
      </c>
      <c r="DL2" s="4" t="s">
        <v>55</v>
      </c>
      <c r="DM2" s="4" t="s">
        <v>56</v>
      </c>
      <c r="DN2" s="4" t="s">
        <v>57</v>
      </c>
      <c r="DO2" s="4" t="s">
        <v>58</v>
      </c>
      <c r="DP2" s="4" t="s">
        <v>59</v>
      </c>
      <c r="DQ2" s="4" t="s">
        <v>1967</v>
      </c>
      <c r="DR2" s="4" t="s">
        <v>2070</v>
      </c>
      <c r="DS2" s="4" t="s">
        <v>1968</v>
      </c>
      <c r="DT2" s="4" t="s">
        <v>2071</v>
      </c>
      <c r="DU2" s="4" t="s">
        <v>60</v>
      </c>
      <c r="DV2" s="4" t="s">
        <v>61</v>
      </c>
      <c r="DW2" s="4" t="s">
        <v>62</v>
      </c>
      <c r="DX2" s="4" t="s">
        <v>63</v>
      </c>
      <c r="DY2" s="4" t="s">
        <v>64</v>
      </c>
      <c r="DZ2" s="4" t="s">
        <v>65</v>
      </c>
      <c r="EA2" s="4" t="s">
        <v>1969</v>
      </c>
      <c r="EB2" s="4" t="s">
        <v>1970</v>
      </c>
      <c r="EC2" s="4" t="s">
        <v>2072</v>
      </c>
      <c r="ED2" s="4" t="s">
        <v>1971</v>
      </c>
      <c r="EE2" s="4" t="s">
        <v>2073</v>
      </c>
      <c r="EF2" s="4" t="s">
        <v>31</v>
      </c>
      <c r="EG2" s="4" t="s">
        <v>1972</v>
      </c>
      <c r="EH2" s="4" t="s">
        <v>2350</v>
      </c>
      <c r="EI2" s="4" t="s">
        <v>2074</v>
      </c>
      <c r="EJ2" s="4" t="s">
        <v>2075</v>
      </c>
      <c r="EK2" s="4" t="s">
        <v>66</v>
      </c>
      <c r="EL2" s="4" t="s">
        <v>67</v>
      </c>
      <c r="EM2" s="4" t="s">
        <v>1973</v>
      </c>
      <c r="EN2" s="4" t="s">
        <v>1974</v>
      </c>
      <c r="EO2" s="4" t="s">
        <v>2076</v>
      </c>
      <c r="EP2" s="4" t="s">
        <v>2077</v>
      </c>
      <c r="EQ2" s="4" t="s">
        <v>1975</v>
      </c>
      <c r="ER2" s="4" t="s">
        <v>2078</v>
      </c>
      <c r="ES2" s="2"/>
      <c r="ET2" s="2"/>
      <c r="EU2" s="2"/>
      <c r="EV2" s="2"/>
      <c r="EW2" s="2"/>
      <c r="EX2" s="2"/>
    </row>
    <row r="3" spans="1:149" ht="51" customHeight="1">
      <c r="A3" s="2" t="s">
        <v>90</v>
      </c>
      <c r="B3" s="2" t="s">
        <v>68</v>
      </c>
      <c r="C3" s="2" t="s">
        <v>91</v>
      </c>
      <c r="D3" s="2" t="s">
        <v>92</v>
      </c>
      <c r="E3" s="2" t="s">
        <v>93</v>
      </c>
      <c r="F3" s="2" t="s">
        <v>1908</v>
      </c>
      <c r="G3" s="2">
        <v>5312</v>
      </c>
      <c r="H3" s="2" t="s">
        <v>70</v>
      </c>
      <c r="I3" s="2" t="s">
        <v>75</v>
      </c>
      <c r="J3" s="2"/>
      <c r="K3" s="2" t="s">
        <v>75</v>
      </c>
      <c r="L3" s="2"/>
      <c r="M3" s="2" t="s">
        <v>75</v>
      </c>
      <c r="N3" s="2" t="s">
        <v>75</v>
      </c>
      <c r="O3" s="2" t="s">
        <v>384</v>
      </c>
      <c r="P3" s="2" t="s">
        <v>384</v>
      </c>
      <c r="Q3" s="2" t="s">
        <v>384</v>
      </c>
      <c r="R3" s="2" t="s">
        <v>71</v>
      </c>
      <c r="S3" s="2"/>
      <c r="T3" s="2" t="s">
        <v>2079</v>
      </c>
      <c r="U3" s="2">
        <v>4</v>
      </c>
      <c r="V3" s="2" t="s">
        <v>384</v>
      </c>
      <c r="W3" s="2" t="s">
        <v>75</v>
      </c>
      <c r="X3" s="2" t="s">
        <v>75</v>
      </c>
      <c r="Y3" s="2" t="s">
        <v>75</v>
      </c>
      <c r="Z3" s="2" t="s">
        <v>75</v>
      </c>
      <c r="AA3" s="2" t="s">
        <v>75</v>
      </c>
      <c r="AB3" s="2"/>
      <c r="AC3" s="2" t="s">
        <v>75</v>
      </c>
      <c r="AD3" s="2"/>
      <c r="AE3" s="2" t="s">
        <v>75</v>
      </c>
      <c r="AF3" s="2" t="s">
        <v>94</v>
      </c>
      <c r="AG3" s="2" t="s">
        <v>78</v>
      </c>
      <c r="AH3" s="2" t="s">
        <v>76</v>
      </c>
      <c r="AI3" s="2"/>
      <c r="AJ3" s="2" t="s">
        <v>75</v>
      </c>
      <c r="AK3" s="2" t="s">
        <v>75</v>
      </c>
      <c r="AL3" s="2" t="s">
        <v>75</v>
      </c>
      <c r="AM3" s="2"/>
      <c r="AN3" s="2" t="s">
        <v>75</v>
      </c>
      <c r="AO3" s="2" t="s">
        <v>75</v>
      </c>
      <c r="AP3" s="2" t="s">
        <v>75</v>
      </c>
      <c r="AQ3" s="2" t="s">
        <v>75</v>
      </c>
      <c r="AR3" s="2" t="s">
        <v>75</v>
      </c>
      <c r="AS3" s="2"/>
      <c r="AT3" s="2" t="s">
        <v>75</v>
      </c>
      <c r="AU3" s="2"/>
      <c r="AV3" s="2" t="s">
        <v>75</v>
      </c>
      <c r="AW3" s="2" t="s">
        <v>79</v>
      </c>
      <c r="AX3" s="2" t="s">
        <v>75</v>
      </c>
      <c r="AY3" s="2" t="s">
        <v>75</v>
      </c>
      <c r="AZ3" s="2">
        <v>2</v>
      </c>
      <c r="BA3" s="2">
        <v>2</v>
      </c>
      <c r="BB3" s="2">
        <v>2</v>
      </c>
      <c r="BC3" s="2" t="s">
        <v>75</v>
      </c>
      <c r="BD3" s="2">
        <v>1</v>
      </c>
      <c r="BE3" s="2" t="s">
        <v>75</v>
      </c>
      <c r="BF3" s="2"/>
      <c r="BG3" s="2">
        <v>1</v>
      </c>
      <c r="BH3" s="2" t="s">
        <v>75</v>
      </c>
      <c r="BI3" s="2" t="s">
        <v>75</v>
      </c>
      <c r="BJ3" s="2" t="s">
        <v>75</v>
      </c>
      <c r="BK3" s="2" t="s">
        <v>75</v>
      </c>
      <c r="BL3" s="2" t="s">
        <v>75</v>
      </c>
      <c r="BM3" s="2"/>
      <c r="BN3" s="2" t="s">
        <v>1977</v>
      </c>
      <c r="BO3" s="2" t="s">
        <v>95</v>
      </c>
      <c r="BP3" s="2" t="s">
        <v>96</v>
      </c>
      <c r="BQ3" s="2" t="s">
        <v>75</v>
      </c>
      <c r="BR3" s="2" t="s">
        <v>75</v>
      </c>
      <c r="BS3" s="2" t="s">
        <v>75</v>
      </c>
      <c r="BT3" s="2"/>
      <c r="BU3" s="2" t="s">
        <v>75</v>
      </c>
      <c r="BV3" s="2"/>
      <c r="BW3" s="2" t="s">
        <v>75</v>
      </c>
      <c r="BX3" s="2"/>
      <c r="BY3" s="2" t="s">
        <v>79</v>
      </c>
      <c r="BZ3" s="2"/>
      <c r="CA3" s="2" t="s">
        <v>79</v>
      </c>
      <c r="CB3" s="2" t="s">
        <v>1978</v>
      </c>
      <c r="CC3" s="2" t="s">
        <v>96</v>
      </c>
      <c r="CD3" s="2" t="s">
        <v>83</v>
      </c>
      <c r="CE3" s="2" t="s">
        <v>84</v>
      </c>
      <c r="CF3" s="2" t="s">
        <v>75</v>
      </c>
      <c r="CG3" s="2" t="s">
        <v>75</v>
      </c>
      <c r="CH3" s="2" t="s">
        <v>75</v>
      </c>
      <c r="CI3" s="2" t="s">
        <v>96</v>
      </c>
      <c r="CJ3" s="2"/>
      <c r="CK3" s="2" t="s">
        <v>96</v>
      </c>
      <c r="CL3" s="2"/>
      <c r="CM3" s="2" t="s">
        <v>97</v>
      </c>
      <c r="CN3" s="2" t="s">
        <v>85</v>
      </c>
      <c r="CO3" s="2" t="s">
        <v>75</v>
      </c>
      <c r="CP3" s="2" t="s">
        <v>98</v>
      </c>
      <c r="CQ3" s="2" t="s">
        <v>75</v>
      </c>
      <c r="CR3" s="2" t="s">
        <v>99</v>
      </c>
      <c r="CS3" s="2" t="s">
        <v>75</v>
      </c>
      <c r="CT3" s="2" t="s">
        <v>75</v>
      </c>
      <c r="CU3" s="2" t="s">
        <v>75</v>
      </c>
      <c r="CV3" s="2" t="s">
        <v>75</v>
      </c>
      <c r="CW3" s="2" t="s">
        <v>96</v>
      </c>
      <c r="CX3" s="2"/>
      <c r="CY3" s="2" t="s">
        <v>96</v>
      </c>
      <c r="CZ3" s="2"/>
      <c r="DA3" s="2" t="s">
        <v>100</v>
      </c>
      <c r="DB3" s="2" t="s">
        <v>85</v>
      </c>
      <c r="DC3" s="2" t="s">
        <v>101</v>
      </c>
      <c r="DD3" s="2">
        <v>2</v>
      </c>
      <c r="DE3" s="2" t="s">
        <v>75</v>
      </c>
      <c r="DF3" s="2" t="s">
        <v>75</v>
      </c>
      <c r="DG3" s="2" t="s">
        <v>75</v>
      </c>
      <c r="DH3" s="2" t="s">
        <v>75</v>
      </c>
      <c r="DI3" s="2" t="s">
        <v>96</v>
      </c>
      <c r="DJ3" s="2"/>
      <c r="DK3" s="2" t="s">
        <v>96</v>
      </c>
      <c r="DL3" s="2"/>
      <c r="DM3" s="2">
        <v>2</v>
      </c>
      <c r="DN3" s="2">
        <v>2</v>
      </c>
      <c r="DO3" s="2">
        <v>2</v>
      </c>
      <c r="DP3" s="2">
        <v>2</v>
      </c>
      <c r="DQ3" s="2" t="s">
        <v>75</v>
      </c>
      <c r="DR3" s="2" t="s">
        <v>75</v>
      </c>
      <c r="DS3" s="2" t="s">
        <v>75</v>
      </c>
      <c r="DT3" s="2" t="s">
        <v>96</v>
      </c>
      <c r="DU3" s="2"/>
      <c r="DV3" s="2" t="s">
        <v>96</v>
      </c>
      <c r="DW3" s="2"/>
      <c r="DX3" s="2">
        <v>1</v>
      </c>
      <c r="DY3" s="2" t="s">
        <v>102</v>
      </c>
      <c r="DZ3" s="2" t="s">
        <v>75</v>
      </c>
      <c r="EA3" s="2" t="s">
        <v>75</v>
      </c>
      <c r="EB3" s="2" t="s">
        <v>75</v>
      </c>
      <c r="EC3" s="2" t="s">
        <v>75</v>
      </c>
      <c r="ED3" s="2" t="s">
        <v>75</v>
      </c>
      <c r="EE3" s="2" t="s">
        <v>96</v>
      </c>
      <c r="EF3" s="2"/>
      <c r="EG3" s="2" t="s">
        <v>96</v>
      </c>
      <c r="EH3" s="2" t="s">
        <v>75</v>
      </c>
      <c r="EI3" s="2" t="s">
        <v>75</v>
      </c>
      <c r="EJ3" s="2" t="s">
        <v>96</v>
      </c>
      <c r="EK3" s="2" t="s">
        <v>75</v>
      </c>
      <c r="EL3" s="2" t="s">
        <v>75</v>
      </c>
      <c r="EM3" s="2" t="s">
        <v>75</v>
      </c>
      <c r="EN3" s="2" t="s">
        <v>75</v>
      </c>
      <c r="EO3" s="2" t="s">
        <v>75</v>
      </c>
      <c r="EP3" s="2" t="s">
        <v>75</v>
      </c>
      <c r="EQ3" s="2" t="s">
        <v>75</v>
      </c>
      <c r="ER3" s="2" t="s">
        <v>2081</v>
      </c>
      <c r="ES3" s="2"/>
    </row>
    <row r="4" spans="1:149" ht="146.25" customHeight="1">
      <c r="A4" s="2" t="s">
        <v>103</v>
      </c>
      <c r="B4" s="2" t="s">
        <v>1909</v>
      </c>
      <c r="C4" s="2" t="s">
        <v>104</v>
      </c>
      <c r="D4" s="2" t="s">
        <v>105</v>
      </c>
      <c r="E4" s="2" t="s">
        <v>93</v>
      </c>
      <c r="F4" s="2" t="s">
        <v>1908</v>
      </c>
      <c r="G4" s="2">
        <v>3485</v>
      </c>
      <c r="H4" s="2" t="s">
        <v>70</v>
      </c>
      <c r="I4" s="2" t="s">
        <v>76</v>
      </c>
      <c r="J4" s="2"/>
      <c r="K4" s="2" t="s">
        <v>71</v>
      </c>
      <c r="L4" s="2" t="s">
        <v>106</v>
      </c>
      <c r="M4" s="2" t="s">
        <v>107</v>
      </c>
      <c r="N4" s="3">
        <v>1857</v>
      </c>
      <c r="O4" s="2" t="s">
        <v>73</v>
      </c>
      <c r="P4" s="2" t="s">
        <v>384</v>
      </c>
      <c r="Q4" s="2" t="s">
        <v>384</v>
      </c>
      <c r="R4" s="2" t="s">
        <v>76</v>
      </c>
      <c r="S4" s="2"/>
      <c r="T4" s="2" t="s">
        <v>2079</v>
      </c>
      <c r="U4" s="2">
        <v>5</v>
      </c>
      <c r="V4" s="2" t="s">
        <v>384</v>
      </c>
      <c r="W4" s="2" t="s">
        <v>108</v>
      </c>
      <c r="X4" s="2" t="s">
        <v>109</v>
      </c>
      <c r="Y4" s="2" t="s">
        <v>2284</v>
      </c>
      <c r="Z4" s="2" t="s">
        <v>110</v>
      </c>
      <c r="AA4" s="2" t="s">
        <v>71</v>
      </c>
      <c r="AB4" s="2" t="s">
        <v>110</v>
      </c>
      <c r="AC4" s="2" t="s">
        <v>76</v>
      </c>
      <c r="AD4" s="2"/>
      <c r="AE4" s="2" t="s">
        <v>76</v>
      </c>
      <c r="AF4" s="2" t="s">
        <v>111</v>
      </c>
      <c r="AG4" s="2" t="s">
        <v>78</v>
      </c>
      <c r="AH4" s="2" t="s">
        <v>76</v>
      </c>
      <c r="AI4" s="2"/>
      <c r="AJ4" s="2" t="s">
        <v>112</v>
      </c>
      <c r="AK4" s="2" t="s">
        <v>113</v>
      </c>
      <c r="AL4" s="2" t="s">
        <v>2117</v>
      </c>
      <c r="AM4" s="2" t="s">
        <v>114</v>
      </c>
      <c r="AN4" s="2" t="s">
        <v>2285</v>
      </c>
      <c r="AO4" s="2" t="s">
        <v>2286</v>
      </c>
      <c r="AP4" s="2" t="s">
        <v>2287</v>
      </c>
      <c r="AQ4" s="2" t="s">
        <v>2288</v>
      </c>
      <c r="AR4" s="2" t="s">
        <v>76</v>
      </c>
      <c r="AS4" s="2"/>
      <c r="AT4" s="2" t="s">
        <v>76</v>
      </c>
      <c r="AU4" s="2"/>
      <c r="AV4" s="2" t="s">
        <v>1976</v>
      </c>
      <c r="AW4" s="2" t="s">
        <v>79</v>
      </c>
      <c r="AX4" s="2">
        <v>10</v>
      </c>
      <c r="AY4" s="2" t="s">
        <v>115</v>
      </c>
      <c r="AZ4" s="2">
        <v>5</v>
      </c>
      <c r="BA4" s="2">
        <v>1</v>
      </c>
      <c r="BB4" s="2">
        <v>1</v>
      </c>
      <c r="BC4" s="2" t="s">
        <v>2170</v>
      </c>
      <c r="BD4" s="2">
        <v>5</v>
      </c>
      <c r="BE4" s="2" t="s">
        <v>1910</v>
      </c>
      <c r="BF4" s="2" t="s">
        <v>96</v>
      </c>
      <c r="BG4" s="2">
        <v>5</v>
      </c>
      <c r="BH4" s="2" t="s">
        <v>1911</v>
      </c>
      <c r="BI4" s="2" t="s">
        <v>96</v>
      </c>
      <c r="BJ4" s="2" t="s">
        <v>2296</v>
      </c>
      <c r="BK4" s="2" t="s">
        <v>2297</v>
      </c>
      <c r="BL4" s="2" t="s">
        <v>76</v>
      </c>
      <c r="BM4" s="2"/>
      <c r="BN4" s="2" t="s">
        <v>1979</v>
      </c>
      <c r="BO4" s="2" t="s">
        <v>2298</v>
      </c>
      <c r="BP4" s="2" t="s">
        <v>79</v>
      </c>
      <c r="BQ4" s="2" t="s">
        <v>2289</v>
      </c>
      <c r="BR4" s="2" t="s">
        <v>2290</v>
      </c>
      <c r="BS4" s="2" t="s">
        <v>76</v>
      </c>
      <c r="BT4" s="2"/>
      <c r="BU4" s="2" t="s">
        <v>79</v>
      </c>
      <c r="BV4" s="2" t="s">
        <v>116</v>
      </c>
      <c r="BW4" s="2" t="s">
        <v>76</v>
      </c>
      <c r="BX4" s="2"/>
      <c r="BY4" s="2" t="s">
        <v>79</v>
      </c>
      <c r="BZ4" s="2" t="s">
        <v>117</v>
      </c>
      <c r="CA4" s="2" t="s">
        <v>83</v>
      </c>
      <c r="CB4" s="2" t="s">
        <v>1980</v>
      </c>
      <c r="CC4" s="2" t="s">
        <v>79</v>
      </c>
      <c r="CD4" s="2" t="s">
        <v>79</v>
      </c>
      <c r="CE4" s="2" t="s">
        <v>118</v>
      </c>
      <c r="CF4" s="2" t="s">
        <v>119</v>
      </c>
      <c r="CG4" s="2" t="s">
        <v>2300</v>
      </c>
      <c r="CH4" s="2" t="s">
        <v>2082</v>
      </c>
      <c r="CI4" s="2" t="s">
        <v>83</v>
      </c>
      <c r="CJ4" s="2"/>
      <c r="CK4" s="2" t="s">
        <v>76</v>
      </c>
      <c r="CL4" s="2"/>
      <c r="CM4" s="2" t="s">
        <v>97</v>
      </c>
      <c r="CN4" s="2" t="s">
        <v>85</v>
      </c>
      <c r="CO4" s="2" t="s">
        <v>120</v>
      </c>
      <c r="CP4" s="2" t="s">
        <v>98</v>
      </c>
      <c r="CQ4" s="2" t="s">
        <v>121</v>
      </c>
      <c r="CR4" s="2" t="s">
        <v>122</v>
      </c>
      <c r="CS4" s="2" t="s">
        <v>2301</v>
      </c>
      <c r="CT4" s="2" t="s">
        <v>2302</v>
      </c>
      <c r="CU4" s="2" t="s">
        <v>2303</v>
      </c>
      <c r="CV4" s="2" t="s">
        <v>123</v>
      </c>
      <c r="CW4" s="2" t="s">
        <v>83</v>
      </c>
      <c r="CX4" s="2"/>
      <c r="CY4" s="2" t="s">
        <v>83</v>
      </c>
      <c r="CZ4" s="2"/>
      <c r="DA4" s="2" t="s">
        <v>100</v>
      </c>
      <c r="DB4" s="2" t="s">
        <v>85</v>
      </c>
      <c r="DC4" s="2" t="s">
        <v>89</v>
      </c>
      <c r="DD4" s="2">
        <v>2</v>
      </c>
      <c r="DE4" s="2" t="s">
        <v>2304</v>
      </c>
      <c r="DF4" s="2" t="s">
        <v>2305</v>
      </c>
      <c r="DG4" s="2" t="s">
        <v>2306</v>
      </c>
      <c r="DH4" s="2" t="s">
        <v>2305</v>
      </c>
      <c r="DI4" s="2" t="s">
        <v>76</v>
      </c>
      <c r="DJ4" s="2"/>
      <c r="DK4" s="2" t="s">
        <v>83</v>
      </c>
      <c r="DL4" s="2"/>
      <c r="DM4" s="2">
        <v>2</v>
      </c>
      <c r="DN4" s="2" t="s">
        <v>124</v>
      </c>
      <c r="DO4" s="2" t="s">
        <v>125</v>
      </c>
      <c r="DP4" s="2">
        <v>1</v>
      </c>
      <c r="DQ4" s="2" t="s">
        <v>2307</v>
      </c>
      <c r="DR4" s="2" t="s">
        <v>2308</v>
      </c>
      <c r="DS4" s="2" t="s">
        <v>2309</v>
      </c>
      <c r="DT4" s="2" t="s">
        <v>83</v>
      </c>
      <c r="DU4" s="2"/>
      <c r="DV4" s="2" t="s">
        <v>96</v>
      </c>
      <c r="DW4" s="2"/>
      <c r="DX4" s="2" t="s">
        <v>126</v>
      </c>
      <c r="DY4" s="2" t="s">
        <v>127</v>
      </c>
      <c r="DZ4" s="2" t="s">
        <v>126</v>
      </c>
      <c r="EA4" s="2" t="s">
        <v>2310</v>
      </c>
      <c r="EB4" s="2" t="s">
        <v>128</v>
      </c>
      <c r="EC4" s="2" t="s">
        <v>2311</v>
      </c>
      <c r="ED4" s="2" t="s">
        <v>2312</v>
      </c>
      <c r="EE4" s="2" t="s">
        <v>96</v>
      </c>
      <c r="EF4" s="2"/>
      <c r="EG4" s="2" t="s">
        <v>83</v>
      </c>
      <c r="EH4" s="2"/>
      <c r="EI4" s="2" t="s">
        <v>2337</v>
      </c>
      <c r="EJ4" s="2" t="s">
        <v>79</v>
      </c>
      <c r="EK4" s="2" t="s">
        <v>129</v>
      </c>
      <c r="EL4" s="2" t="s">
        <v>2313</v>
      </c>
      <c r="EM4" s="2" t="s">
        <v>1981</v>
      </c>
      <c r="EN4" s="2" t="s">
        <v>2314</v>
      </c>
      <c r="EO4" s="2" t="s">
        <v>130</v>
      </c>
      <c r="EP4" s="2" t="s">
        <v>2315</v>
      </c>
      <c r="EQ4" s="2" t="s">
        <v>2316</v>
      </c>
      <c r="ER4" s="2" t="s">
        <v>2083</v>
      </c>
      <c r="ES4" s="2"/>
    </row>
    <row r="5" spans="1:149" ht="195">
      <c r="A5" s="2" t="s">
        <v>131</v>
      </c>
      <c r="B5" s="2" t="s">
        <v>1909</v>
      </c>
      <c r="C5" s="6" t="s">
        <v>132</v>
      </c>
      <c r="D5" s="2" t="s">
        <v>133</v>
      </c>
      <c r="E5" s="2" t="s">
        <v>93</v>
      </c>
      <c r="F5" s="2" t="s">
        <v>1908</v>
      </c>
      <c r="G5" s="2">
        <v>2750</v>
      </c>
      <c r="H5" s="2" t="s">
        <v>70</v>
      </c>
      <c r="I5" s="2" t="s">
        <v>76</v>
      </c>
      <c r="J5" s="2" t="s">
        <v>119</v>
      </c>
      <c r="K5" s="2" t="s">
        <v>76</v>
      </c>
      <c r="L5" s="2" t="s">
        <v>119</v>
      </c>
      <c r="M5" s="2" t="s">
        <v>107</v>
      </c>
      <c r="N5" s="2" t="s">
        <v>134</v>
      </c>
      <c r="O5" s="2" t="s">
        <v>73</v>
      </c>
      <c r="P5" s="2" t="s">
        <v>1982</v>
      </c>
      <c r="Q5" s="2" t="s">
        <v>384</v>
      </c>
      <c r="R5" s="2" t="s">
        <v>76</v>
      </c>
      <c r="S5" s="2" t="s">
        <v>119</v>
      </c>
      <c r="T5" s="2" t="s">
        <v>2079</v>
      </c>
      <c r="U5" s="2">
        <v>5</v>
      </c>
      <c r="V5" s="2" t="s">
        <v>384</v>
      </c>
      <c r="W5" s="2" t="s">
        <v>135</v>
      </c>
      <c r="X5" s="2" t="s">
        <v>119</v>
      </c>
      <c r="Y5" s="2" t="s">
        <v>119</v>
      </c>
      <c r="Z5" s="2" t="s">
        <v>136</v>
      </c>
      <c r="AA5" s="2" t="s">
        <v>76</v>
      </c>
      <c r="AB5" s="2" t="s">
        <v>119</v>
      </c>
      <c r="AC5" s="2" t="s">
        <v>76</v>
      </c>
      <c r="AD5" s="2"/>
      <c r="AE5" s="2" t="s">
        <v>76</v>
      </c>
      <c r="AF5" s="2" t="s">
        <v>111</v>
      </c>
      <c r="AG5" s="2" t="s">
        <v>78</v>
      </c>
      <c r="AH5" s="2" t="s">
        <v>76</v>
      </c>
      <c r="AI5" s="2" t="s">
        <v>119</v>
      </c>
      <c r="AJ5" s="2" t="s">
        <v>80</v>
      </c>
      <c r="AK5" s="2" t="s">
        <v>113</v>
      </c>
      <c r="AL5" s="2" t="s">
        <v>2116</v>
      </c>
      <c r="AM5" s="2" t="s">
        <v>119</v>
      </c>
      <c r="AN5" s="2" t="s">
        <v>119</v>
      </c>
      <c r="AO5" s="2" t="s">
        <v>119</v>
      </c>
      <c r="AP5" s="2" t="s">
        <v>119</v>
      </c>
      <c r="AQ5" s="2" t="s">
        <v>119</v>
      </c>
      <c r="AR5" s="2" t="s">
        <v>76</v>
      </c>
      <c r="AS5" s="2" t="s">
        <v>119</v>
      </c>
      <c r="AT5" s="2" t="s">
        <v>76</v>
      </c>
      <c r="AU5" s="2" t="s">
        <v>119</v>
      </c>
      <c r="AV5" s="2" t="s">
        <v>1976</v>
      </c>
      <c r="AW5" s="2" t="s">
        <v>79</v>
      </c>
      <c r="AX5" s="2">
        <v>23</v>
      </c>
      <c r="AY5" s="2" t="s">
        <v>115</v>
      </c>
      <c r="AZ5" s="2">
        <v>3</v>
      </c>
      <c r="BA5" s="2">
        <v>2</v>
      </c>
      <c r="BB5" s="2">
        <v>1</v>
      </c>
      <c r="BC5" s="2" t="s">
        <v>2127</v>
      </c>
      <c r="BD5" s="2">
        <v>3</v>
      </c>
      <c r="BE5" s="2" t="s">
        <v>119</v>
      </c>
      <c r="BF5" s="2" t="s">
        <v>119</v>
      </c>
      <c r="BG5" s="2">
        <v>3</v>
      </c>
      <c r="BH5" s="2" t="s">
        <v>119</v>
      </c>
      <c r="BI5" s="2" t="s">
        <v>119</v>
      </c>
      <c r="BJ5" s="2" t="s">
        <v>119</v>
      </c>
      <c r="BK5" s="2" t="s">
        <v>119</v>
      </c>
      <c r="BL5" s="2" t="s">
        <v>76</v>
      </c>
      <c r="BM5" s="2" t="s">
        <v>119</v>
      </c>
      <c r="BN5" s="2" t="s">
        <v>1983</v>
      </c>
      <c r="BO5" s="2" t="s">
        <v>119</v>
      </c>
      <c r="BP5" s="2" t="s">
        <v>83</v>
      </c>
      <c r="BQ5" s="2" t="s">
        <v>119</v>
      </c>
      <c r="BR5" s="2" t="s">
        <v>119</v>
      </c>
      <c r="BS5" s="2" t="s">
        <v>76</v>
      </c>
      <c r="BT5" s="2" t="s">
        <v>119</v>
      </c>
      <c r="BU5" s="2" t="s">
        <v>76</v>
      </c>
      <c r="BV5" s="2" t="s">
        <v>119</v>
      </c>
      <c r="BW5" s="2" t="s">
        <v>76</v>
      </c>
      <c r="BX5" s="2" t="s">
        <v>119</v>
      </c>
      <c r="BY5" s="2" t="s">
        <v>79</v>
      </c>
      <c r="BZ5" s="2" t="s">
        <v>137</v>
      </c>
      <c r="CA5" s="2" t="s">
        <v>79</v>
      </c>
      <c r="CB5" s="2" t="s">
        <v>1907</v>
      </c>
      <c r="CC5" s="2" t="s">
        <v>83</v>
      </c>
      <c r="CD5" s="2" t="s">
        <v>83</v>
      </c>
      <c r="CE5" s="2" t="s">
        <v>84</v>
      </c>
      <c r="CF5" s="2" t="s">
        <v>119</v>
      </c>
      <c r="CG5" s="2" t="s">
        <v>119</v>
      </c>
      <c r="CH5" s="2" t="s">
        <v>119</v>
      </c>
      <c r="CI5" s="2" t="s">
        <v>83</v>
      </c>
      <c r="CJ5" s="2" t="s">
        <v>119</v>
      </c>
      <c r="CK5" s="2" t="s">
        <v>76</v>
      </c>
      <c r="CL5" s="2" t="s">
        <v>119</v>
      </c>
      <c r="CM5" s="2" t="s">
        <v>138</v>
      </c>
      <c r="CN5" s="2" t="s">
        <v>85</v>
      </c>
      <c r="CO5" s="2" t="s">
        <v>119</v>
      </c>
      <c r="CP5" s="2" t="s">
        <v>139</v>
      </c>
      <c r="CQ5" s="2" t="s">
        <v>119</v>
      </c>
      <c r="CR5" s="2" t="s">
        <v>99</v>
      </c>
      <c r="CS5" s="2" t="s">
        <v>119</v>
      </c>
      <c r="CT5" s="2" t="s">
        <v>119</v>
      </c>
      <c r="CU5" s="2" t="s">
        <v>119</v>
      </c>
      <c r="CV5" s="2" t="s">
        <v>119</v>
      </c>
      <c r="CW5" s="2" t="s">
        <v>83</v>
      </c>
      <c r="CX5" s="2" t="s">
        <v>119</v>
      </c>
      <c r="CY5" s="2" t="s">
        <v>83</v>
      </c>
      <c r="CZ5" s="2" t="s">
        <v>119</v>
      </c>
      <c r="DA5" s="2" t="s">
        <v>140</v>
      </c>
      <c r="DB5" s="2" t="s">
        <v>85</v>
      </c>
      <c r="DC5" s="2" t="s">
        <v>88</v>
      </c>
      <c r="DD5" s="2">
        <v>2</v>
      </c>
      <c r="DE5" s="2" t="s">
        <v>119</v>
      </c>
      <c r="DF5" s="2" t="s">
        <v>119</v>
      </c>
      <c r="DG5" s="2" t="s">
        <v>119</v>
      </c>
      <c r="DH5" s="2" t="s">
        <v>119</v>
      </c>
      <c r="DI5" s="2" t="s">
        <v>76</v>
      </c>
      <c r="DJ5" s="2" t="s">
        <v>119</v>
      </c>
      <c r="DK5" s="2" t="s">
        <v>83</v>
      </c>
      <c r="DL5" s="2" t="s">
        <v>119</v>
      </c>
      <c r="DM5" s="2">
        <v>3</v>
      </c>
      <c r="DN5" s="2">
        <v>3</v>
      </c>
      <c r="DO5" s="2" t="s">
        <v>125</v>
      </c>
      <c r="DP5" s="2">
        <v>1</v>
      </c>
      <c r="DQ5" s="2" t="s">
        <v>119</v>
      </c>
      <c r="DR5" s="2" t="s">
        <v>119</v>
      </c>
      <c r="DS5" s="2" t="s">
        <v>119</v>
      </c>
      <c r="DT5" s="2" t="s">
        <v>83</v>
      </c>
      <c r="DU5" s="2" t="s">
        <v>119</v>
      </c>
      <c r="DV5" s="2" t="s">
        <v>1984</v>
      </c>
      <c r="DW5" s="2" t="s">
        <v>119</v>
      </c>
      <c r="DX5" s="2" t="s">
        <v>141</v>
      </c>
      <c r="DY5" s="2" t="s">
        <v>142</v>
      </c>
      <c r="DZ5" s="2">
        <v>2</v>
      </c>
      <c r="EA5" s="2" t="s">
        <v>143</v>
      </c>
      <c r="EB5" s="2" t="s">
        <v>119</v>
      </c>
      <c r="EC5" s="2" t="s">
        <v>119</v>
      </c>
      <c r="ED5" s="2" t="s">
        <v>119</v>
      </c>
      <c r="EE5" s="2" t="s">
        <v>1984</v>
      </c>
      <c r="EF5" s="2" t="s">
        <v>119</v>
      </c>
      <c r="EG5" s="2" t="s">
        <v>83</v>
      </c>
      <c r="EH5" s="2" t="s">
        <v>119</v>
      </c>
      <c r="EI5" s="2" t="s">
        <v>144</v>
      </c>
      <c r="EJ5" s="2" t="s">
        <v>83</v>
      </c>
      <c r="EK5" s="2" t="s">
        <v>119</v>
      </c>
      <c r="EL5" s="2" t="s">
        <v>119</v>
      </c>
      <c r="EM5" s="2" t="s">
        <v>119</v>
      </c>
      <c r="EN5" s="2" t="s">
        <v>119</v>
      </c>
      <c r="EO5" s="2" t="s">
        <v>119</v>
      </c>
      <c r="EP5" s="2" t="s">
        <v>119</v>
      </c>
      <c r="EQ5" s="2" t="s">
        <v>119</v>
      </c>
      <c r="ER5" s="2" t="s">
        <v>2083</v>
      </c>
      <c r="ES5" s="2"/>
    </row>
    <row r="6" spans="1:149" ht="405">
      <c r="A6" s="2" t="s">
        <v>145</v>
      </c>
      <c r="B6" s="2" t="s">
        <v>1909</v>
      </c>
      <c r="C6" s="2" t="s">
        <v>146</v>
      </c>
      <c r="D6" s="2" t="s">
        <v>147</v>
      </c>
      <c r="E6" s="2" t="s">
        <v>93</v>
      </c>
      <c r="F6" s="2" t="s">
        <v>1908</v>
      </c>
      <c r="G6" s="2">
        <v>8.8</v>
      </c>
      <c r="H6" s="2" t="s">
        <v>70</v>
      </c>
      <c r="I6" s="2" t="s">
        <v>75</v>
      </c>
      <c r="J6" s="2"/>
      <c r="K6" s="2" t="s">
        <v>76</v>
      </c>
      <c r="L6" s="2"/>
      <c r="M6" s="2" t="s">
        <v>107</v>
      </c>
      <c r="N6" s="2" t="s">
        <v>148</v>
      </c>
      <c r="O6" s="2" t="s">
        <v>73</v>
      </c>
      <c r="P6" s="2" t="s">
        <v>384</v>
      </c>
      <c r="Q6" s="2" t="s">
        <v>1982</v>
      </c>
      <c r="R6" s="2" t="s">
        <v>76</v>
      </c>
      <c r="S6" s="2"/>
      <c r="T6" s="2" t="s">
        <v>2079</v>
      </c>
      <c r="U6" s="2">
        <v>5</v>
      </c>
      <c r="V6" s="2" t="s">
        <v>384</v>
      </c>
      <c r="W6" s="2" t="s">
        <v>149</v>
      </c>
      <c r="X6" s="2" t="s">
        <v>150</v>
      </c>
      <c r="Y6" s="2" t="s">
        <v>151</v>
      </c>
      <c r="Z6" s="2" t="s">
        <v>152</v>
      </c>
      <c r="AA6" s="2" t="s">
        <v>71</v>
      </c>
      <c r="AB6" s="2" t="s">
        <v>153</v>
      </c>
      <c r="AC6" s="2" t="s">
        <v>75</v>
      </c>
      <c r="AD6" s="2"/>
      <c r="AE6" s="2" t="s">
        <v>71</v>
      </c>
      <c r="AF6" s="2" t="s">
        <v>94</v>
      </c>
      <c r="AG6" s="2" t="s">
        <v>78</v>
      </c>
      <c r="AH6" s="2" t="s">
        <v>76</v>
      </c>
      <c r="AI6" s="2"/>
      <c r="AJ6" s="2" t="s">
        <v>112</v>
      </c>
      <c r="AK6" s="2" t="s">
        <v>113</v>
      </c>
      <c r="AL6" s="2" t="s">
        <v>2116</v>
      </c>
      <c r="AM6" s="2"/>
      <c r="AN6" s="2" t="s">
        <v>154</v>
      </c>
      <c r="AO6" s="2" t="s">
        <v>155</v>
      </c>
      <c r="AP6" s="2" t="s">
        <v>154</v>
      </c>
      <c r="AQ6" s="2" t="s">
        <v>154</v>
      </c>
      <c r="AR6" s="2" t="s">
        <v>71</v>
      </c>
      <c r="AS6" s="2" t="s">
        <v>156</v>
      </c>
      <c r="AT6" s="2" t="s">
        <v>71</v>
      </c>
      <c r="AU6" s="2" t="s">
        <v>157</v>
      </c>
      <c r="AV6" s="2" t="s">
        <v>1976</v>
      </c>
      <c r="AW6" s="2" t="s">
        <v>79</v>
      </c>
      <c r="AX6" s="2">
        <v>200</v>
      </c>
      <c r="AY6" s="2" t="s">
        <v>115</v>
      </c>
      <c r="AZ6" s="2">
        <v>5</v>
      </c>
      <c r="BA6" s="2">
        <v>5</v>
      </c>
      <c r="BB6" s="2">
        <v>5</v>
      </c>
      <c r="BC6" s="2" t="s">
        <v>2127</v>
      </c>
      <c r="BD6" s="2">
        <v>5</v>
      </c>
      <c r="BE6" s="2" t="s">
        <v>158</v>
      </c>
      <c r="BF6" s="2" t="s">
        <v>75</v>
      </c>
      <c r="BG6" s="2">
        <v>5</v>
      </c>
      <c r="BH6" s="2" t="s">
        <v>159</v>
      </c>
      <c r="BI6" s="2" t="s">
        <v>160</v>
      </c>
      <c r="BJ6" s="2" t="s">
        <v>161</v>
      </c>
      <c r="BK6" s="2" t="s">
        <v>162</v>
      </c>
      <c r="BL6" s="2" t="s">
        <v>79</v>
      </c>
      <c r="BM6" s="2" t="s">
        <v>163</v>
      </c>
      <c r="BN6" s="2" t="s">
        <v>1977</v>
      </c>
      <c r="BO6" s="2" t="s">
        <v>164</v>
      </c>
      <c r="BP6" s="2" t="s">
        <v>79</v>
      </c>
      <c r="BQ6" s="2" t="s">
        <v>165</v>
      </c>
      <c r="BR6" s="2" t="s">
        <v>166</v>
      </c>
      <c r="BS6" s="2" t="s">
        <v>76</v>
      </c>
      <c r="BT6" s="2"/>
      <c r="BU6" s="2" t="s">
        <v>79</v>
      </c>
      <c r="BV6" s="2" t="s">
        <v>167</v>
      </c>
      <c r="BW6" s="2" t="s">
        <v>75</v>
      </c>
      <c r="BX6" s="2"/>
      <c r="BY6" s="2" t="s">
        <v>76</v>
      </c>
      <c r="BZ6" s="2"/>
      <c r="CA6" s="2" t="s">
        <v>83</v>
      </c>
      <c r="CB6" s="2" t="s">
        <v>1980</v>
      </c>
      <c r="CC6" s="2" t="s">
        <v>79</v>
      </c>
      <c r="CD6" s="2" t="s">
        <v>79</v>
      </c>
      <c r="CE6" s="2" t="s">
        <v>84</v>
      </c>
      <c r="CF6" s="2" t="s">
        <v>168</v>
      </c>
      <c r="CG6" s="2" t="s">
        <v>75</v>
      </c>
      <c r="CH6" s="2" t="s">
        <v>169</v>
      </c>
      <c r="CI6" s="2" t="s">
        <v>96</v>
      </c>
      <c r="CJ6" s="2"/>
      <c r="CK6" s="2" t="s">
        <v>96</v>
      </c>
      <c r="CL6" s="2"/>
      <c r="CM6" s="2" t="s">
        <v>97</v>
      </c>
      <c r="CN6" s="2" t="s">
        <v>85</v>
      </c>
      <c r="CO6" s="2" t="s">
        <v>170</v>
      </c>
      <c r="CP6" s="2" t="s">
        <v>86</v>
      </c>
      <c r="CQ6" s="2" t="s">
        <v>171</v>
      </c>
      <c r="CR6" s="2" t="s">
        <v>99</v>
      </c>
      <c r="CS6" s="2" t="s">
        <v>172</v>
      </c>
      <c r="CT6" s="2" t="s">
        <v>173</v>
      </c>
      <c r="CU6" s="2" t="s">
        <v>172</v>
      </c>
      <c r="CV6" s="2" t="s">
        <v>174</v>
      </c>
      <c r="CW6" s="2" t="s">
        <v>96</v>
      </c>
      <c r="CX6" s="2"/>
      <c r="CY6" s="2" t="s">
        <v>96</v>
      </c>
      <c r="CZ6" s="2"/>
      <c r="DA6" s="2" t="s">
        <v>140</v>
      </c>
      <c r="DB6" s="2" t="s">
        <v>85</v>
      </c>
      <c r="DC6" s="2" t="s">
        <v>101</v>
      </c>
      <c r="DD6" s="2">
        <v>10</v>
      </c>
      <c r="DE6" s="2" t="s">
        <v>175</v>
      </c>
      <c r="DF6" s="2" t="s">
        <v>176</v>
      </c>
      <c r="DG6" s="2" t="s">
        <v>177</v>
      </c>
      <c r="DH6" s="2" t="s">
        <v>178</v>
      </c>
      <c r="DI6" s="2" t="s">
        <v>96</v>
      </c>
      <c r="DJ6" s="2"/>
      <c r="DK6" s="2" t="s">
        <v>96</v>
      </c>
      <c r="DL6" s="2"/>
      <c r="DM6" s="2" t="s">
        <v>125</v>
      </c>
      <c r="DN6" s="2" t="s">
        <v>124</v>
      </c>
      <c r="DO6" s="2" t="s">
        <v>124</v>
      </c>
      <c r="DP6" s="2">
        <v>1</v>
      </c>
      <c r="DQ6" s="2" t="s">
        <v>179</v>
      </c>
      <c r="DR6" s="2" t="s">
        <v>180</v>
      </c>
      <c r="DS6" s="2" t="s">
        <v>181</v>
      </c>
      <c r="DT6" s="2" t="s">
        <v>79</v>
      </c>
      <c r="DU6" s="2" t="s">
        <v>156</v>
      </c>
      <c r="DV6" s="2" t="s">
        <v>96</v>
      </c>
      <c r="DW6" s="2"/>
      <c r="DX6" s="2" t="s">
        <v>182</v>
      </c>
      <c r="DY6" s="2" t="s">
        <v>102</v>
      </c>
      <c r="DZ6" s="2">
        <v>4</v>
      </c>
      <c r="EA6" s="2" t="s">
        <v>183</v>
      </c>
      <c r="EB6" s="2" t="s">
        <v>176</v>
      </c>
      <c r="EC6" s="2" t="s">
        <v>184</v>
      </c>
      <c r="ED6" s="2" t="s">
        <v>185</v>
      </c>
      <c r="EE6" s="2" t="s">
        <v>96</v>
      </c>
      <c r="EF6" s="2"/>
      <c r="EG6" s="2" t="s">
        <v>79</v>
      </c>
      <c r="EH6" s="2" t="s">
        <v>186</v>
      </c>
      <c r="EI6" s="2" t="s">
        <v>187</v>
      </c>
      <c r="EJ6" s="2" t="s">
        <v>79</v>
      </c>
      <c r="EK6" s="2" t="s">
        <v>188</v>
      </c>
      <c r="EL6" s="2" t="s">
        <v>189</v>
      </c>
      <c r="EM6" s="2" t="s">
        <v>190</v>
      </c>
      <c r="EN6" s="2" t="s">
        <v>191</v>
      </c>
      <c r="EO6" s="2" t="s">
        <v>192</v>
      </c>
      <c r="EP6" s="2" t="s">
        <v>193</v>
      </c>
      <c r="EQ6" s="2" t="s">
        <v>194</v>
      </c>
      <c r="ER6" s="2" t="s">
        <v>2081</v>
      </c>
      <c r="ES6" s="2"/>
    </row>
    <row r="7" spans="1:149" ht="137.25" customHeight="1">
      <c r="A7" s="2" t="s">
        <v>195</v>
      </c>
      <c r="B7" s="2" t="s">
        <v>1909</v>
      </c>
      <c r="C7" s="2" t="s">
        <v>196</v>
      </c>
      <c r="D7" s="2" t="s">
        <v>197</v>
      </c>
      <c r="E7" s="2" t="s">
        <v>93</v>
      </c>
      <c r="F7" s="2" t="s">
        <v>1908</v>
      </c>
      <c r="G7" s="2">
        <v>3400</v>
      </c>
      <c r="H7" s="2" t="s">
        <v>70</v>
      </c>
      <c r="I7" s="2" t="s">
        <v>75</v>
      </c>
      <c r="J7" s="2"/>
      <c r="K7" s="2" t="s">
        <v>71</v>
      </c>
      <c r="L7" s="2" t="s">
        <v>2351</v>
      </c>
      <c r="M7" s="2" t="s">
        <v>72</v>
      </c>
      <c r="N7" s="2" t="s">
        <v>198</v>
      </c>
      <c r="O7" s="2" t="s">
        <v>73</v>
      </c>
      <c r="P7" s="2" t="s">
        <v>73</v>
      </c>
      <c r="Q7" s="2" t="s">
        <v>384</v>
      </c>
      <c r="R7" s="2" t="s">
        <v>71</v>
      </c>
      <c r="S7" s="2" t="s">
        <v>199</v>
      </c>
      <c r="T7" s="2" t="s">
        <v>2079</v>
      </c>
      <c r="U7" s="2">
        <v>3</v>
      </c>
      <c r="V7" s="2" t="s">
        <v>384</v>
      </c>
      <c r="W7" s="2" t="s">
        <v>200</v>
      </c>
      <c r="X7" s="2" t="s">
        <v>201</v>
      </c>
      <c r="Y7" s="2" t="s">
        <v>202</v>
      </c>
      <c r="Z7" s="2" t="s">
        <v>200</v>
      </c>
      <c r="AA7" s="2" t="s">
        <v>71</v>
      </c>
      <c r="AB7" s="2" t="s">
        <v>200</v>
      </c>
      <c r="AC7" s="2" t="s">
        <v>75</v>
      </c>
      <c r="AD7" s="2"/>
      <c r="AE7" s="2" t="s">
        <v>71</v>
      </c>
      <c r="AF7" s="2" t="s">
        <v>77</v>
      </c>
      <c r="AG7" s="2" t="s">
        <v>78</v>
      </c>
      <c r="AH7" s="2" t="s">
        <v>76</v>
      </c>
      <c r="AI7" s="2"/>
      <c r="AJ7" s="2" t="s">
        <v>112</v>
      </c>
      <c r="AK7" s="2" t="s">
        <v>113</v>
      </c>
      <c r="AL7" s="2" t="s">
        <v>2116</v>
      </c>
      <c r="AM7" s="2"/>
      <c r="AN7" s="2" t="s">
        <v>203</v>
      </c>
      <c r="AO7" s="2" t="s">
        <v>203</v>
      </c>
      <c r="AP7" s="2" t="s">
        <v>204</v>
      </c>
      <c r="AQ7" s="2" t="s">
        <v>203</v>
      </c>
      <c r="AR7" s="2" t="s">
        <v>76</v>
      </c>
      <c r="AS7" s="2"/>
      <c r="AT7" s="2" t="s">
        <v>75</v>
      </c>
      <c r="AU7" s="2"/>
      <c r="AV7" s="2" t="s">
        <v>1985</v>
      </c>
      <c r="AW7" s="2" t="s">
        <v>79</v>
      </c>
      <c r="AX7" s="2">
        <v>10</v>
      </c>
      <c r="AY7" s="2" t="s">
        <v>115</v>
      </c>
      <c r="AZ7" s="2">
        <v>5</v>
      </c>
      <c r="BA7" s="2">
        <v>5</v>
      </c>
      <c r="BB7" s="2">
        <v>5</v>
      </c>
      <c r="BC7" s="2" t="s">
        <v>2170</v>
      </c>
      <c r="BD7" s="2">
        <v>4</v>
      </c>
      <c r="BE7" s="2" t="s">
        <v>205</v>
      </c>
      <c r="BF7" s="2"/>
      <c r="BG7" s="2">
        <v>5</v>
      </c>
      <c r="BH7" s="2" t="s">
        <v>206</v>
      </c>
      <c r="BI7" s="2" t="s">
        <v>206</v>
      </c>
      <c r="BJ7" s="2" t="s">
        <v>207</v>
      </c>
      <c r="BK7" s="2" t="s">
        <v>208</v>
      </c>
      <c r="BL7" s="2" t="s">
        <v>75</v>
      </c>
      <c r="BM7" s="2"/>
      <c r="BN7" s="2" t="s">
        <v>1986</v>
      </c>
      <c r="BO7" s="2" t="s">
        <v>209</v>
      </c>
      <c r="BP7" s="2" t="s">
        <v>79</v>
      </c>
      <c r="BQ7" s="2" t="s">
        <v>210</v>
      </c>
      <c r="BR7" s="2" t="s">
        <v>210</v>
      </c>
      <c r="BS7" s="2" t="s">
        <v>79</v>
      </c>
      <c r="BT7" s="2" t="s">
        <v>163</v>
      </c>
      <c r="BU7" s="2" t="s">
        <v>79</v>
      </c>
      <c r="BV7" s="2" t="s">
        <v>211</v>
      </c>
      <c r="BW7" s="2" t="s">
        <v>75</v>
      </c>
      <c r="BX7" s="2"/>
      <c r="BY7" s="2" t="s">
        <v>79</v>
      </c>
      <c r="BZ7" s="2" t="s">
        <v>1987</v>
      </c>
      <c r="CA7" s="2" t="s">
        <v>79</v>
      </c>
      <c r="CB7" s="2" t="s">
        <v>1988</v>
      </c>
      <c r="CC7" s="2" t="s">
        <v>96</v>
      </c>
      <c r="CD7" s="2" t="s">
        <v>79</v>
      </c>
      <c r="CE7" s="2" t="s">
        <v>84</v>
      </c>
      <c r="CF7" s="2" t="s">
        <v>2084</v>
      </c>
      <c r="CG7" s="2" t="s">
        <v>1912</v>
      </c>
      <c r="CH7" s="2" t="s">
        <v>1913</v>
      </c>
      <c r="CI7" s="2" t="s">
        <v>83</v>
      </c>
      <c r="CJ7" s="2"/>
      <c r="CK7" s="2" t="s">
        <v>96</v>
      </c>
      <c r="CL7" s="2"/>
      <c r="CM7" s="2" t="s">
        <v>97</v>
      </c>
      <c r="CN7" s="2" t="s">
        <v>85</v>
      </c>
      <c r="CO7" s="2" t="s">
        <v>112</v>
      </c>
      <c r="CP7" s="2" t="s">
        <v>86</v>
      </c>
      <c r="CQ7" s="2" t="s">
        <v>212</v>
      </c>
      <c r="CR7" s="2" t="s">
        <v>122</v>
      </c>
      <c r="CS7" s="2" t="s">
        <v>213</v>
      </c>
      <c r="CT7" s="2" t="s">
        <v>214</v>
      </c>
      <c r="CU7" s="2" t="s">
        <v>215</v>
      </c>
      <c r="CV7" s="2" t="s">
        <v>213</v>
      </c>
      <c r="CW7" s="2" t="s">
        <v>79</v>
      </c>
      <c r="CX7" s="2" t="s">
        <v>216</v>
      </c>
      <c r="CY7" s="2" t="s">
        <v>96</v>
      </c>
      <c r="CZ7" s="2"/>
      <c r="DA7" s="2" t="s">
        <v>140</v>
      </c>
      <c r="DB7" s="2" t="s">
        <v>85</v>
      </c>
      <c r="DC7" s="2" t="s">
        <v>89</v>
      </c>
      <c r="DD7" s="2">
        <v>3</v>
      </c>
      <c r="DE7" s="2" t="s">
        <v>217</v>
      </c>
      <c r="DF7" s="2" t="s">
        <v>217</v>
      </c>
      <c r="DG7" s="2" t="s">
        <v>218</v>
      </c>
      <c r="DH7" s="2" t="s">
        <v>217</v>
      </c>
      <c r="DI7" s="2" t="s">
        <v>76</v>
      </c>
      <c r="DJ7" s="2"/>
      <c r="DK7" s="2" t="s">
        <v>96</v>
      </c>
      <c r="DL7" s="2"/>
      <c r="DM7" s="2">
        <v>2</v>
      </c>
      <c r="DN7" s="2">
        <v>2</v>
      </c>
      <c r="DO7" s="2">
        <v>2</v>
      </c>
      <c r="DP7" s="2">
        <v>2</v>
      </c>
      <c r="DQ7" s="2" t="s">
        <v>219</v>
      </c>
      <c r="DR7" s="2" t="s">
        <v>220</v>
      </c>
      <c r="DS7" s="2" t="s">
        <v>221</v>
      </c>
      <c r="DT7" s="2" t="s">
        <v>83</v>
      </c>
      <c r="DU7" s="2"/>
      <c r="DV7" s="2" t="s">
        <v>96</v>
      </c>
      <c r="DW7" s="2"/>
      <c r="DX7" s="2">
        <v>0</v>
      </c>
      <c r="DY7" s="2" t="s">
        <v>127</v>
      </c>
      <c r="DZ7" s="2">
        <v>3</v>
      </c>
      <c r="EA7" s="2" t="s">
        <v>220</v>
      </c>
      <c r="EB7" s="2" t="s">
        <v>222</v>
      </c>
      <c r="EC7" s="2" t="s">
        <v>223</v>
      </c>
      <c r="ED7" s="2" t="s">
        <v>222</v>
      </c>
      <c r="EE7" s="2" t="s">
        <v>1984</v>
      </c>
      <c r="EF7" s="2"/>
      <c r="EG7" s="2" t="s">
        <v>79</v>
      </c>
      <c r="EH7" s="2" t="s">
        <v>2219</v>
      </c>
      <c r="EI7" s="2" t="s">
        <v>2322</v>
      </c>
      <c r="EJ7" s="2" t="s">
        <v>83</v>
      </c>
      <c r="EK7" s="2"/>
      <c r="EL7" s="2" t="s">
        <v>224</v>
      </c>
      <c r="EM7" s="2" t="s">
        <v>225</v>
      </c>
      <c r="EN7" s="2" t="s">
        <v>226</v>
      </c>
      <c r="EO7" s="2" t="s">
        <v>227</v>
      </c>
      <c r="EP7" s="2" t="s">
        <v>228</v>
      </c>
      <c r="EQ7" s="2" t="s">
        <v>227</v>
      </c>
      <c r="ER7" s="2" t="s">
        <v>2083</v>
      </c>
      <c r="ES7" s="2"/>
    </row>
    <row r="8" spans="1:149" ht="210">
      <c r="A8" s="2" t="s">
        <v>229</v>
      </c>
      <c r="B8" s="2" t="s">
        <v>1909</v>
      </c>
      <c r="C8" s="2" t="s">
        <v>230</v>
      </c>
      <c r="D8" s="2" t="s">
        <v>231</v>
      </c>
      <c r="E8" s="2" t="s">
        <v>93</v>
      </c>
      <c r="F8" s="2" t="s">
        <v>2198</v>
      </c>
      <c r="G8" s="2">
        <v>1720</v>
      </c>
      <c r="H8" s="2" t="s">
        <v>70</v>
      </c>
      <c r="I8" s="2" t="s">
        <v>75</v>
      </c>
      <c r="J8" s="2"/>
      <c r="K8" s="2" t="s">
        <v>76</v>
      </c>
      <c r="L8" s="2"/>
      <c r="M8" s="2" t="s">
        <v>107</v>
      </c>
      <c r="N8" s="2" t="s">
        <v>232</v>
      </c>
      <c r="O8" s="2" t="s">
        <v>1982</v>
      </c>
      <c r="P8" s="2" t="s">
        <v>384</v>
      </c>
      <c r="Q8" s="2" t="s">
        <v>384</v>
      </c>
      <c r="R8" s="2" t="s">
        <v>71</v>
      </c>
      <c r="S8" s="2" t="s">
        <v>233</v>
      </c>
      <c r="T8" s="2" t="s">
        <v>2079</v>
      </c>
      <c r="U8" s="2">
        <v>5</v>
      </c>
      <c r="V8" s="2" t="s">
        <v>384</v>
      </c>
      <c r="W8" s="2" t="s">
        <v>234</v>
      </c>
      <c r="X8" s="2" t="s">
        <v>235</v>
      </c>
      <c r="Y8" s="2" t="s">
        <v>236</v>
      </c>
      <c r="Z8" s="2"/>
      <c r="AA8" s="2" t="s">
        <v>71</v>
      </c>
      <c r="AB8" s="2"/>
      <c r="AC8" s="2" t="s">
        <v>76</v>
      </c>
      <c r="AD8" s="2"/>
      <c r="AE8" s="2" t="s">
        <v>75</v>
      </c>
      <c r="AF8" s="2" t="s">
        <v>94</v>
      </c>
      <c r="AG8" s="2" t="s">
        <v>78</v>
      </c>
      <c r="AH8" s="2" t="s">
        <v>76</v>
      </c>
      <c r="AI8" s="2"/>
      <c r="AJ8" s="2" t="s">
        <v>80</v>
      </c>
      <c r="AK8" s="2" t="s">
        <v>113</v>
      </c>
      <c r="AL8" s="2" t="s">
        <v>2116</v>
      </c>
      <c r="AM8" s="2"/>
      <c r="AN8" s="2" t="s">
        <v>237</v>
      </c>
      <c r="AO8" s="2" t="s">
        <v>238</v>
      </c>
      <c r="AP8" s="2" t="s">
        <v>239</v>
      </c>
      <c r="AQ8" s="2" t="s">
        <v>240</v>
      </c>
      <c r="AR8" s="2" t="s">
        <v>76</v>
      </c>
      <c r="AS8" s="2"/>
      <c r="AT8" s="2" t="s">
        <v>75</v>
      </c>
      <c r="AU8" s="2"/>
      <c r="AV8" s="2" t="s">
        <v>1976</v>
      </c>
      <c r="AW8" s="2" t="s">
        <v>79</v>
      </c>
      <c r="AX8" s="2"/>
      <c r="AY8" s="2" t="s">
        <v>241</v>
      </c>
      <c r="AZ8" s="2">
        <v>5</v>
      </c>
      <c r="BA8" s="2">
        <v>2</v>
      </c>
      <c r="BB8" s="2">
        <v>5</v>
      </c>
      <c r="BC8" s="2" t="s">
        <v>2080</v>
      </c>
      <c r="BD8" s="2">
        <v>3</v>
      </c>
      <c r="BE8" s="2" t="s">
        <v>242</v>
      </c>
      <c r="BF8" s="2"/>
      <c r="BG8" s="2">
        <v>3</v>
      </c>
      <c r="BH8" s="2" t="s">
        <v>243</v>
      </c>
      <c r="BI8" s="2" t="s">
        <v>244</v>
      </c>
      <c r="BJ8" s="2" t="s">
        <v>245</v>
      </c>
      <c r="BK8" s="2" t="s">
        <v>246</v>
      </c>
      <c r="BL8" s="2" t="s">
        <v>75</v>
      </c>
      <c r="BM8" s="2"/>
      <c r="BN8" s="2" t="s">
        <v>1977</v>
      </c>
      <c r="BO8" s="2" t="s">
        <v>247</v>
      </c>
      <c r="BP8" s="2" t="s">
        <v>79</v>
      </c>
      <c r="BQ8" s="2" t="s">
        <v>248</v>
      </c>
      <c r="BR8" s="2" t="s">
        <v>249</v>
      </c>
      <c r="BS8" s="2" t="s">
        <v>75</v>
      </c>
      <c r="BT8" s="2"/>
      <c r="BU8" s="2" t="s">
        <v>79</v>
      </c>
      <c r="BV8" s="2" t="s">
        <v>250</v>
      </c>
      <c r="BW8" s="2" t="s">
        <v>75</v>
      </c>
      <c r="BX8" s="2"/>
      <c r="BY8" s="2" t="s">
        <v>76</v>
      </c>
      <c r="BZ8" s="2"/>
      <c r="CA8" s="2" t="s">
        <v>83</v>
      </c>
      <c r="CB8" s="2" t="s">
        <v>1989</v>
      </c>
      <c r="CC8" s="2" t="s">
        <v>79</v>
      </c>
      <c r="CD8" s="2" t="s">
        <v>79</v>
      </c>
      <c r="CE8" s="2" t="s">
        <v>84</v>
      </c>
      <c r="CF8" s="2" t="s">
        <v>251</v>
      </c>
      <c r="CG8" s="2" t="s">
        <v>252</v>
      </c>
      <c r="CH8" s="2" t="s">
        <v>253</v>
      </c>
      <c r="CI8" s="2" t="s">
        <v>96</v>
      </c>
      <c r="CJ8" s="2"/>
      <c r="CK8" s="2" t="s">
        <v>96</v>
      </c>
      <c r="CL8" s="2"/>
      <c r="CM8" s="2" t="s">
        <v>254</v>
      </c>
      <c r="CN8" s="2" t="s">
        <v>85</v>
      </c>
      <c r="CO8" s="2" t="s">
        <v>80</v>
      </c>
      <c r="CP8" s="2" t="s">
        <v>86</v>
      </c>
      <c r="CQ8" s="2" t="s">
        <v>171</v>
      </c>
      <c r="CR8" s="2" t="s">
        <v>122</v>
      </c>
      <c r="CS8" s="2" t="s">
        <v>255</v>
      </c>
      <c r="CT8" s="2" t="s">
        <v>256</v>
      </c>
      <c r="CU8" s="2" t="s">
        <v>257</v>
      </c>
      <c r="CV8" s="2" t="s">
        <v>258</v>
      </c>
      <c r="CW8" s="2" t="s">
        <v>96</v>
      </c>
      <c r="CX8" s="2"/>
      <c r="CY8" s="2" t="s">
        <v>96</v>
      </c>
      <c r="CZ8" s="2"/>
      <c r="DA8" s="2" t="s">
        <v>100</v>
      </c>
      <c r="DB8" s="2" t="s">
        <v>85</v>
      </c>
      <c r="DC8" s="2" t="s">
        <v>89</v>
      </c>
      <c r="DD8" s="2" t="s">
        <v>259</v>
      </c>
      <c r="DE8" s="2" t="s">
        <v>260</v>
      </c>
      <c r="DF8" s="2" t="s">
        <v>261</v>
      </c>
      <c r="DG8" s="2" t="s">
        <v>262</v>
      </c>
      <c r="DH8" s="2" t="s">
        <v>263</v>
      </c>
      <c r="DI8" s="2" t="s">
        <v>96</v>
      </c>
      <c r="DJ8" s="2"/>
      <c r="DK8" s="2" t="s">
        <v>96</v>
      </c>
      <c r="DL8" s="2"/>
      <c r="DM8" s="2">
        <v>1</v>
      </c>
      <c r="DN8" s="2">
        <v>1</v>
      </c>
      <c r="DO8" s="2" t="s">
        <v>124</v>
      </c>
      <c r="DP8" s="2">
        <v>1</v>
      </c>
      <c r="DQ8" s="2" t="s">
        <v>264</v>
      </c>
      <c r="DR8" s="2" t="s">
        <v>265</v>
      </c>
      <c r="DS8" s="2" t="s">
        <v>266</v>
      </c>
      <c r="DT8" s="2" t="s">
        <v>96</v>
      </c>
      <c r="DU8" s="2"/>
      <c r="DV8" s="2" t="s">
        <v>96</v>
      </c>
      <c r="DW8" s="2"/>
      <c r="DX8" s="2">
        <v>0</v>
      </c>
      <c r="DY8" s="2" t="s">
        <v>127</v>
      </c>
      <c r="DZ8" s="2">
        <v>0</v>
      </c>
      <c r="EA8" s="2" t="s">
        <v>267</v>
      </c>
      <c r="EB8" s="2" t="s">
        <v>268</v>
      </c>
      <c r="EC8" s="2" t="s">
        <v>269</v>
      </c>
      <c r="ED8" s="2" t="s">
        <v>270</v>
      </c>
      <c r="EE8" s="2" t="s">
        <v>96</v>
      </c>
      <c r="EF8" s="2"/>
      <c r="EG8" s="2" t="s">
        <v>79</v>
      </c>
      <c r="EH8" s="2" t="s">
        <v>271</v>
      </c>
      <c r="EI8" s="2" t="s">
        <v>272</v>
      </c>
      <c r="EJ8" s="2" t="s">
        <v>96</v>
      </c>
      <c r="EK8" s="2"/>
      <c r="EL8" s="2" t="s">
        <v>273</v>
      </c>
      <c r="EM8" s="2" t="s">
        <v>274</v>
      </c>
      <c r="EN8" s="2" t="s">
        <v>267</v>
      </c>
      <c r="EO8" s="2" t="s">
        <v>275</v>
      </c>
      <c r="EP8" s="2" t="s">
        <v>276</v>
      </c>
      <c r="EQ8" s="2" t="s">
        <v>277</v>
      </c>
      <c r="ER8" s="2" t="s">
        <v>2083</v>
      </c>
      <c r="ES8" s="2"/>
    </row>
    <row r="9" spans="1:149" ht="78" customHeight="1">
      <c r="A9" s="2" t="s">
        <v>278</v>
      </c>
      <c r="B9" s="2" t="s">
        <v>1909</v>
      </c>
      <c r="C9" s="2" t="s">
        <v>279</v>
      </c>
      <c r="D9" s="2" t="s">
        <v>280</v>
      </c>
      <c r="E9" s="2" t="s">
        <v>93</v>
      </c>
      <c r="F9" s="2" t="s">
        <v>1908</v>
      </c>
      <c r="G9" s="2">
        <v>3170</v>
      </c>
      <c r="H9" s="2" t="s">
        <v>70</v>
      </c>
      <c r="I9" s="2" t="s">
        <v>76</v>
      </c>
      <c r="J9" s="2"/>
      <c r="K9" s="2" t="s">
        <v>76</v>
      </c>
      <c r="L9" s="2"/>
      <c r="M9" s="2" t="s">
        <v>281</v>
      </c>
      <c r="N9" s="2" t="s">
        <v>282</v>
      </c>
      <c r="O9" s="2" t="s">
        <v>73</v>
      </c>
      <c r="P9" s="2" t="s">
        <v>384</v>
      </c>
      <c r="Q9" s="2" t="s">
        <v>1982</v>
      </c>
      <c r="R9" s="2" t="s">
        <v>71</v>
      </c>
      <c r="S9" s="2" t="s">
        <v>283</v>
      </c>
      <c r="T9" s="2" t="s">
        <v>1914</v>
      </c>
      <c r="U9" s="2">
        <v>5</v>
      </c>
      <c r="V9" s="2" t="s">
        <v>384</v>
      </c>
      <c r="W9" s="2" t="s">
        <v>2210</v>
      </c>
      <c r="X9" s="2" t="s">
        <v>2220</v>
      </c>
      <c r="Y9" s="2" t="s">
        <v>2221</v>
      </c>
      <c r="Z9" s="2"/>
      <c r="AA9" s="2" t="s">
        <v>76</v>
      </c>
      <c r="AB9" s="2"/>
      <c r="AC9" s="2" t="s">
        <v>76</v>
      </c>
      <c r="AD9" s="2"/>
      <c r="AE9" s="2" t="s">
        <v>76</v>
      </c>
      <c r="AF9" s="2" t="s">
        <v>94</v>
      </c>
      <c r="AG9" s="2" t="s">
        <v>78</v>
      </c>
      <c r="AH9" s="2" t="s">
        <v>76</v>
      </c>
      <c r="AI9" s="2"/>
      <c r="AJ9" s="2" t="s">
        <v>80</v>
      </c>
      <c r="AK9" s="2" t="s">
        <v>81</v>
      </c>
      <c r="AL9" s="2" t="s">
        <v>2116</v>
      </c>
      <c r="AM9" s="2"/>
      <c r="AN9" s="2" t="s">
        <v>2222</v>
      </c>
      <c r="AO9" s="2" t="s">
        <v>2223</v>
      </c>
      <c r="AP9" s="2" t="s">
        <v>2224</v>
      </c>
      <c r="AQ9" s="2" t="s">
        <v>2211</v>
      </c>
      <c r="AR9" s="2" t="s">
        <v>76</v>
      </c>
      <c r="AS9" s="2"/>
      <c r="AT9" s="2" t="s">
        <v>75</v>
      </c>
      <c r="AU9" s="2"/>
      <c r="AV9" s="2" t="s">
        <v>2225</v>
      </c>
      <c r="AW9" s="2" t="s">
        <v>79</v>
      </c>
      <c r="AX9" s="2" t="s">
        <v>284</v>
      </c>
      <c r="AY9" s="2" t="s">
        <v>115</v>
      </c>
      <c r="AZ9" s="2">
        <v>5</v>
      </c>
      <c r="BA9" s="2">
        <v>3</v>
      </c>
      <c r="BB9" s="2">
        <v>3</v>
      </c>
      <c r="BC9" s="2" t="s">
        <v>2080</v>
      </c>
      <c r="BD9" s="2">
        <v>4</v>
      </c>
      <c r="BE9" s="2" t="s">
        <v>2226</v>
      </c>
      <c r="BF9" s="2"/>
      <c r="BG9" s="2">
        <v>5</v>
      </c>
      <c r="BH9" s="2" t="s">
        <v>2227</v>
      </c>
      <c r="BI9" s="2" t="s">
        <v>2228</v>
      </c>
      <c r="BJ9" s="2" t="s">
        <v>2229</v>
      </c>
      <c r="BK9" s="2" t="s">
        <v>2230</v>
      </c>
      <c r="BL9" s="2" t="s">
        <v>75</v>
      </c>
      <c r="BM9" s="2"/>
      <c r="BN9" s="2" t="s">
        <v>1977</v>
      </c>
      <c r="BO9" s="2" t="s">
        <v>2231</v>
      </c>
      <c r="BP9" s="2" t="s">
        <v>79</v>
      </c>
      <c r="BQ9" s="2" t="s">
        <v>2232</v>
      </c>
      <c r="BR9" s="2" t="s">
        <v>2233</v>
      </c>
      <c r="BS9" s="2" t="s">
        <v>76</v>
      </c>
      <c r="BT9" s="2"/>
      <c r="BU9" s="2" t="s">
        <v>79</v>
      </c>
      <c r="BV9" s="2" t="s">
        <v>2234</v>
      </c>
      <c r="BW9" s="2" t="s">
        <v>75</v>
      </c>
      <c r="BX9" s="2"/>
      <c r="BY9" s="2" t="s">
        <v>76</v>
      </c>
      <c r="BZ9" s="2"/>
      <c r="CA9" s="2" t="s">
        <v>83</v>
      </c>
      <c r="CB9" s="2" t="s">
        <v>1907</v>
      </c>
      <c r="CC9" s="2" t="s">
        <v>79</v>
      </c>
      <c r="CD9" s="2" t="s">
        <v>79</v>
      </c>
      <c r="CE9" s="2" t="s">
        <v>84</v>
      </c>
      <c r="CF9" s="2" t="s">
        <v>2212</v>
      </c>
      <c r="CG9" s="2" t="s">
        <v>285</v>
      </c>
      <c r="CH9" s="2" t="s">
        <v>2235</v>
      </c>
      <c r="CI9" s="2" t="s">
        <v>83</v>
      </c>
      <c r="CJ9" s="2"/>
      <c r="CK9" s="2" t="s">
        <v>96</v>
      </c>
      <c r="CL9" s="2"/>
      <c r="CM9" s="2" t="s">
        <v>97</v>
      </c>
      <c r="CN9" s="2" t="s">
        <v>85</v>
      </c>
      <c r="CO9" s="2" t="s">
        <v>2236</v>
      </c>
      <c r="CP9" s="2" t="s">
        <v>98</v>
      </c>
      <c r="CQ9" s="2" t="s">
        <v>2237</v>
      </c>
      <c r="CR9" s="2" t="s">
        <v>122</v>
      </c>
      <c r="CS9" s="2" t="s">
        <v>286</v>
      </c>
      <c r="CT9" s="2" t="s">
        <v>2238</v>
      </c>
      <c r="CU9" s="2" t="s">
        <v>2239</v>
      </c>
      <c r="CV9" s="2" t="s">
        <v>2240</v>
      </c>
      <c r="CW9" s="2" t="s">
        <v>79</v>
      </c>
      <c r="CX9" s="2" t="s">
        <v>2213</v>
      </c>
      <c r="CY9" s="2" t="s">
        <v>96</v>
      </c>
      <c r="CZ9" s="2"/>
      <c r="DA9" s="2" t="s">
        <v>140</v>
      </c>
      <c r="DB9" s="2" t="s">
        <v>287</v>
      </c>
      <c r="DC9" s="2" t="s">
        <v>89</v>
      </c>
      <c r="DD9" s="2">
        <v>4</v>
      </c>
      <c r="DE9" s="2" t="s">
        <v>2241</v>
      </c>
      <c r="DF9" s="2" t="s">
        <v>2150</v>
      </c>
      <c r="DG9" s="2" t="s">
        <v>2214</v>
      </c>
      <c r="DH9" s="2" t="s">
        <v>2151</v>
      </c>
      <c r="DI9" s="2" t="s">
        <v>79</v>
      </c>
      <c r="DJ9" s="2" t="s">
        <v>2151</v>
      </c>
      <c r="DK9" s="2" t="s">
        <v>79</v>
      </c>
      <c r="DL9" s="2" t="s">
        <v>2242</v>
      </c>
      <c r="DM9" s="2">
        <v>1</v>
      </c>
      <c r="DN9" s="2">
        <v>1</v>
      </c>
      <c r="DO9" s="2">
        <v>1</v>
      </c>
      <c r="DP9" s="2">
        <v>1</v>
      </c>
      <c r="DQ9" s="2" t="s">
        <v>2152</v>
      </c>
      <c r="DR9" s="2" t="s">
        <v>2243</v>
      </c>
      <c r="DS9" s="2" t="s">
        <v>2202</v>
      </c>
      <c r="DT9" s="2" t="s">
        <v>96</v>
      </c>
      <c r="DU9" s="2"/>
      <c r="DV9" s="2" t="s">
        <v>96</v>
      </c>
      <c r="DW9" s="2"/>
      <c r="DX9" s="2" t="s">
        <v>288</v>
      </c>
      <c r="DY9" s="2" t="s">
        <v>142</v>
      </c>
      <c r="DZ9" s="2">
        <v>10</v>
      </c>
      <c r="EA9" s="2" t="s">
        <v>2244</v>
      </c>
      <c r="EB9" s="2" t="s">
        <v>289</v>
      </c>
      <c r="EC9" s="2" t="s">
        <v>2215</v>
      </c>
      <c r="ED9" s="2" t="s">
        <v>2245</v>
      </c>
      <c r="EE9" s="2" t="s">
        <v>96</v>
      </c>
      <c r="EF9" s="2"/>
      <c r="EG9" s="2" t="s">
        <v>79</v>
      </c>
      <c r="EH9" s="2" t="s">
        <v>2246</v>
      </c>
      <c r="EI9" s="2" t="s">
        <v>2328</v>
      </c>
      <c r="EJ9" s="2" t="s">
        <v>79</v>
      </c>
      <c r="EK9" s="2" t="s">
        <v>2340</v>
      </c>
      <c r="EL9" s="2" t="s">
        <v>2247</v>
      </c>
      <c r="EM9" s="2" t="s">
        <v>2248</v>
      </c>
      <c r="EN9" s="2" t="s">
        <v>2249</v>
      </c>
      <c r="EO9" s="2" t="s">
        <v>2250</v>
      </c>
      <c r="EP9" s="2" t="s">
        <v>2216</v>
      </c>
      <c r="EQ9" s="2" t="s">
        <v>2251</v>
      </c>
      <c r="ER9" s="2" t="s">
        <v>2083</v>
      </c>
      <c r="ES9" s="2"/>
    </row>
    <row r="10" spans="1:149" ht="210">
      <c r="A10" s="2" t="s">
        <v>290</v>
      </c>
      <c r="B10" s="2" t="s">
        <v>1909</v>
      </c>
      <c r="C10" s="2" t="s">
        <v>291</v>
      </c>
      <c r="D10" s="2" t="s">
        <v>292</v>
      </c>
      <c r="E10" s="2" t="s">
        <v>93</v>
      </c>
      <c r="F10" s="2" t="s">
        <v>1908</v>
      </c>
      <c r="G10" s="2">
        <v>1883</v>
      </c>
      <c r="H10" s="2" t="s">
        <v>70</v>
      </c>
      <c r="I10" s="2" t="s">
        <v>71</v>
      </c>
      <c r="J10" s="2" t="s">
        <v>293</v>
      </c>
      <c r="K10" s="2" t="s">
        <v>71</v>
      </c>
      <c r="L10" s="2" t="s">
        <v>294</v>
      </c>
      <c r="M10" s="2" t="s">
        <v>107</v>
      </c>
      <c r="N10" s="2" t="s">
        <v>295</v>
      </c>
      <c r="O10" s="2" t="s">
        <v>1982</v>
      </c>
      <c r="P10" s="2" t="s">
        <v>1982</v>
      </c>
      <c r="Q10" s="2" t="s">
        <v>1982</v>
      </c>
      <c r="R10" s="2" t="s">
        <v>76</v>
      </c>
      <c r="S10" s="2"/>
      <c r="T10" s="2" t="s">
        <v>2079</v>
      </c>
      <c r="U10" s="2">
        <v>5</v>
      </c>
      <c r="V10" s="2" t="s">
        <v>384</v>
      </c>
      <c r="W10" s="2" t="s">
        <v>296</v>
      </c>
      <c r="X10" s="2" t="s">
        <v>297</v>
      </c>
      <c r="Y10" s="2" t="s">
        <v>298</v>
      </c>
      <c r="Z10" s="2" t="s">
        <v>299</v>
      </c>
      <c r="AA10" s="2" t="s">
        <v>71</v>
      </c>
      <c r="AB10" s="2" t="s">
        <v>300</v>
      </c>
      <c r="AC10" s="2" t="s">
        <v>76</v>
      </c>
      <c r="AD10" s="2"/>
      <c r="AE10" s="2" t="s">
        <v>76</v>
      </c>
      <c r="AF10" s="2" t="s">
        <v>94</v>
      </c>
      <c r="AG10" s="2" t="s">
        <v>301</v>
      </c>
      <c r="AH10" s="2" t="s">
        <v>79</v>
      </c>
      <c r="AI10" s="2" t="s">
        <v>302</v>
      </c>
      <c r="AJ10" s="2" t="s">
        <v>80</v>
      </c>
      <c r="AK10" s="2" t="s">
        <v>113</v>
      </c>
      <c r="AL10" s="2" t="s">
        <v>2116</v>
      </c>
      <c r="AM10" s="2"/>
      <c r="AN10" s="2" t="s">
        <v>2085</v>
      </c>
      <c r="AO10" s="2" t="s">
        <v>303</v>
      </c>
      <c r="AP10" s="2" t="s">
        <v>304</v>
      </c>
      <c r="AQ10" s="2" t="s">
        <v>305</v>
      </c>
      <c r="AR10" s="2" t="s">
        <v>76</v>
      </c>
      <c r="AS10" s="2"/>
      <c r="AT10" s="2" t="s">
        <v>71</v>
      </c>
      <c r="AU10" s="2" t="s">
        <v>293</v>
      </c>
      <c r="AV10" s="2" t="s">
        <v>1985</v>
      </c>
      <c r="AW10" s="2" t="s">
        <v>79</v>
      </c>
      <c r="AX10" s="2">
        <v>6</v>
      </c>
      <c r="AY10" s="2" t="s">
        <v>115</v>
      </c>
      <c r="AZ10" s="2">
        <v>5</v>
      </c>
      <c r="BA10" s="2">
        <v>3</v>
      </c>
      <c r="BB10" s="2">
        <v>3</v>
      </c>
      <c r="BC10" s="2" t="s">
        <v>2171</v>
      </c>
      <c r="BD10" s="2">
        <v>3</v>
      </c>
      <c r="BE10" s="2" t="s">
        <v>306</v>
      </c>
      <c r="BF10" s="2" t="s">
        <v>307</v>
      </c>
      <c r="BG10" s="2">
        <v>5</v>
      </c>
      <c r="BH10" s="2" t="s">
        <v>274</v>
      </c>
      <c r="BI10" s="2" t="s">
        <v>308</v>
      </c>
      <c r="BJ10" s="2" t="s">
        <v>309</v>
      </c>
      <c r="BK10" s="2" t="s">
        <v>310</v>
      </c>
      <c r="BL10" s="2" t="s">
        <v>79</v>
      </c>
      <c r="BM10" s="2" t="s">
        <v>311</v>
      </c>
      <c r="BN10" s="2" t="s">
        <v>1977</v>
      </c>
      <c r="BO10" s="2" t="s">
        <v>312</v>
      </c>
      <c r="BP10" s="2" t="s">
        <v>79</v>
      </c>
      <c r="BQ10" s="2" t="s">
        <v>313</v>
      </c>
      <c r="BR10" s="2" t="s">
        <v>314</v>
      </c>
      <c r="BS10" s="2" t="s">
        <v>79</v>
      </c>
      <c r="BT10" s="2" t="s">
        <v>315</v>
      </c>
      <c r="BU10" s="2" t="s">
        <v>79</v>
      </c>
      <c r="BV10" s="2" t="s">
        <v>316</v>
      </c>
      <c r="BW10" s="2" t="s">
        <v>79</v>
      </c>
      <c r="BX10" s="2" t="s">
        <v>317</v>
      </c>
      <c r="BY10" s="2" t="s">
        <v>76</v>
      </c>
      <c r="BZ10" s="2"/>
      <c r="CA10" s="2" t="s">
        <v>83</v>
      </c>
      <c r="CB10" s="2" t="s">
        <v>1990</v>
      </c>
      <c r="CC10" s="2" t="s">
        <v>83</v>
      </c>
      <c r="CD10" s="2" t="s">
        <v>79</v>
      </c>
      <c r="CE10" s="2" t="s">
        <v>84</v>
      </c>
      <c r="CF10" s="2" t="s">
        <v>94</v>
      </c>
      <c r="CG10" s="2" t="s">
        <v>234</v>
      </c>
      <c r="CH10" s="2" t="s">
        <v>318</v>
      </c>
      <c r="CI10" s="2" t="s">
        <v>83</v>
      </c>
      <c r="CJ10" s="2"/>
      <c r="CK10" s="2" t="s">
        <v>79</v>
      </c>
      <c r="CL10" s="2" t="s">
        <v>293</v>
      </c>
      <c r="CM10" s="2" t="s">
        <v>254</v>
      </c>
      <c r="CN10" s="2" t="s">
        <v>287</v>
      </c>
      <c r="CO10" s="2" t="s">
        <v>112</v>
      </c>
      <c r="CP10" s="2" t="s">
        <v>86</v>
      </c>
      <c r="CQ10" s="2" t="s">
        <v>319</v>
      </c>
      <c r="CR10" s="2" t="s">
        <v>87</v>
      </c>
      <c r="CS10" s="2" t="s">
        <v>320</v>
      </c>
      <c r="CT10" s="2" t="s">
        <v>111</v>
      </c>
      <c r="CU10" s="2" t="s">
        <v>321</v>
      </c>
      <c r="CV10" s="2" t="s">
        <v>322</v>
      </c>
      <c r="CW10" s="2" t="s">
        <v>83</v>
      </c>
      <c r="CX10" s="2"/>
      <c r="CY10" s="2" t="s">
        <v>79</v>
      </c>
      <c r="CZ10" s="2" t="s">
        <v>293</v>
      </c>
      <c r="DA10" s="2" t="s">
        <v>323</v>
      </c>
      <c r="DB10" s="2" t="s">
        <v>85</v>
      </c>
      <c r="DC10" s="2" t="s">
        <v>88</v>
      </c>
      <c r="DD10" s="2">
        <v>2</v>
      </c>
      <c r="DE10" s="2" t="s">
        <v>1991</v>
      </c>
      <c r="DF10" s="2" t="s">
        <v>324</v>
      </c>
      <c r="DG10" s="2" t="s">
        <v>325</v>
      </c>
      <c r="DH10" s="2" t="s">
        <v>326</v>
      </c>
      <c r="DI10" s="2" t="s">
        <v>76</v>
      </c>
      <c r="DJ10" s="2"/>
      <c r="DK10" s="2" t="s">
        <v>79</v>
      </c>
      <c r="DL10" s="2" t="s">
        <v>293</v>
      </c>
      <c r="DM10" s="2">
        <v>1</v>
      </c>
      <c r="DN10" s="2" t="s">
        <v>124</v>
      </c>
      <c r="DO10" s="2" t="s">
        <v>124</v>
      </c>
      <c r="DP10" s="2">
        <v>1</v>
      </c>
      <c r="DQ10" s="2" t="s">
        <v>327</v>
      </c>
      <c r="DR10" s="2" t="s">
        <v>328</v>
      </c>
      <c r="DS10" s="2" t="s">
        <v>329</v>
      </c>
      <c r="DT10" s="2" t="s">
        <v>83</v>
      </c>
      <c r="DU10" s="2"/>
      <c r="DV10" s="2" t="s">
        <v>79</v>
      </c>
      <c r="DW10" s="2" t="s">
        <v>293</v>
      </c>
      <c r="DX10" s="2" t="s">
        <v>238</v>
      </c>
      <c r="DY10" s="2" t="s">
        <v>127</v>
      </c>
      <c r="DZ10" s="2">
        <v>0</v>
      </c>
      <c r="EA10" s="2" t="s">
        <v>330</v>
      </c>
      <c r="EB10" s="2" t="s">
        <v>331</v>
      </c>
      <c r="EC10" s="2" t="s">
        <v>332</v>
      </c>
      <c r="ED10" s="2" t="s">
        <v>333</v>
      </c>
      <c r="EE10" s="2" t="s">
        <v>96</v>
      </c>
      <c r="EF10" s="2"/>
      <c r="EG10" s="2" t="s">
        <v>79</v>
      </c>
      <c r="EH10" s="2" t="s">
        <v>334</v>
      </c>
      <c r="EI10" s="2" t="s">
        <v>335</v>
      </c>
      <c r="EJ10" s="2" t="s">
        <v>79</v>
      </c>
      <c r="EK10" s="2" t="s">
        <v>336</v>
      </c>
      <c r="EL10" s="2" t="s">
        <v>337</v>
      </c>
      <c r="EM10" s="2" t="s">
        <v>274</v>
      </c>
      <c r="EN10" s="2" t="s">
        <v>338</v>
      </c>
      <c r="EO10" s="2" t="s">
        <v>339</v>
      </c>
      <c r="EP10" s="2" t="s">
        <v>340</v>
      </c>
      <c r="EQ10" s="2" t="s">
        <v>341</v>
      </c>
      <c r="ER10" s="2" t="s">
        <v>2083</v>
      </c>
      <c r="ES10" s="2"/>
    </row>
    <row r="11" spans="1:149" ht="54.75" customHeight="1">
      <c r="A11" s="2" t="s">
        <v>342</v>
      </c>
      <c r="B11" s="2" t="s">
        <v>1909</v>
      </c>
      <c r="C11" s="2" t="s">
        <v>343</v>
      </c>
      <c r="D11" s="2" t="s">
        <v>344</v>
      </c>
      <c r="E11" s="2" t="s">
        <v>93</v>
      </c>
      <c r="F11" s="2" t="s">
        <v>1908</v>
      </c>
      <c r="G11" s="2">
        <v>2069</v>
      </c>
      <c r="H11" s="2" t="s">
        <v>70</v>
      </c>
      <c r="I11" s="2" t="s">
        <v>71</v>
      </c>
      <c r="J11" s="2" t="s">
        <v>345</v>
      </c>
      <c r="K11" s="2" t="s">
        <v>76</v>
      </c>
      <c r="L11" s="2"/>
      <c r="M11" s="2" t="s">
        <v>1915</v>
      </c>
      <c r="N11" s="2" t="s">
        <v>346</v>
      </c>
      <c r="O11" s="2" t="s">
        <v>1982</v>
      </c>
      <c r="P11" s="2" t="s">
        <v>384</v>
      </c>
      <c r="Q11" s="2" t="s">
        <v>1982</v>
      </c>
      <c r="R11" s="2" t="s">
        <v>71</v>
      </c>
      <c r="S11" s="2" t="s">
        <v>347</v>
      </c>
      <c r="T11" s="2" t="s">
        <v>2079</v>
      </c>
      <c r="U11" s="2">
        <v>3</v>
      </c>
      <c r="V11" s="2" t="s">
        <v>384</v>
      </c>
      <c r="W11" s="2" t="s">
        <v>348</v>
      </c>
      <c r="X11" s="2" t="s">
        <v>349</v>
      </c>
      <c r="Y11" s="2" t="s">
        <v>348</v>
      </c>
      <c r="Z11" s="2" t="s">
        <v>350</v>
      </c>
      <c r="AA11" s="2" t="s">
        <v>71</v>
      </c>
      <c r="AB11" s="2" t="s">
        <v>2118</v>
      </c>
      <c r="AC11" s="2" t="s">
        <v>75</v>
      </c>
      <c r="AD11" s="2"/>
      <c r="AE11" s="2" t="s">
        <v>71</v>
      </c>
      <c r="AF11" s="2" t="s">
        <v>77</v>
      </c>
      <c r="AG11" s="2" t="s">
        <v>78</v>
      </c>
      <c r="AH11" s="2" t="s">
        <v>76</v>
      </c>
      <c r="AI11" s="2"/>
      <c r="AJ11" s="2" t="s">
        <v>80</v>
      </c>
      <c r="AK11" s="2" t="s">
        <v>81</v>
      </c>
      <c r="AL11" s="2" t="s">
        <v>2117</v>
      </c>
      <c r="AM11" s="2" t="s">
        <v>351</v>
      </c>
      <c r="AN11" s="2" t="s">
        <v>352</v>
      </c>
      <c r="AO11" s="2" t="s">
        <v>353</v>
      </c>
      <c r="AP11" s="2" t="s">
        <v>354</v>
      </c>
      <c r="AQ11" s="2" t="s">
        <v>355</v>
      </c>
      <c r="AR11" s="2" t="s">
        <v>76</v>
      </c>
      <c r="AS11" s="2"/>
      <c r="AT11" s="2" t="s">
        <v>71</v>
      </c>
      <c r="AU11" s="2" t="s">
        <v>356</v>
      </c>
      <c r="AV11" s="2" t="s">
        <v>357</v>
      </c>
      <c r="AW11" s="2" t="s">
        <v>79</v>
      </c>
      <c r="AX11" s="2">
        <v>39</v>
      </c>
      <c r="AY11" s="2" t="s">
        <v>115</v>
      </c>
      <c r="AZ11" s="2">
        <v>5</v>
      </c>
      <c r="BA11" s="2">
        <v>3</v>
      </c>
      <c r="BB11" s="2">
        <v>1</v>
      </c>
      <c r="BC11" s="2" t="s">
        <v>2170</v>
      </c>
      <c r="BD11" s="2">
        <v>3</v>
      </c>
      <c r="BE11" s="2" t="s">
        <v>358</v>
      </c>
      <c r="BF11" s="2" t="s">
        <v>359</v>
      </c>
      <c r="BG11" s="2">
        <v>5</v>
      </c>
      <c r="BH11" s="2" t="s">
        <v>360</v>
      </c>
      <c r="BI11" s="2" t="s">
        <v>274</v>
      </c>
      <c r="BJ11" s="2" t="s">
        <v>361</v>
      </c>
      <c r="BK11" s="2" t="s">
        <v>362</v>
      </c>
      <c r="BL11" s="2" t="s">
        <v>79</v>
      </c>
      <c r="BM11" s="2" t="s">
        <v>363</v>
      </c>
      <c r="BN11" s="2" t="s">
        <v>1977</v>
      </c>
      <c r="BO11" s="2" t="s">
        <v>364</v>
      </c>
      <c r="BP11" s="2" t="s">
        <v>79</v>
      </c>
      <c r="BQ11" s="2" t="s">
        <v>365</v>
      </c>
      <c r="BR11" s="2" t="s">
        <v>366</v>
      </c>
      <c r="BS11" s="2" t="s">
        <v>76</v>
      </c>
      <c r="BT11" s="2"/>
      <c r="BU11" s="2" t="s">
        <v>79</v>
      </c>
      <c r="BV11" s="2" t="s">
        <v>367</v>
      </c>
      <c r="BW11" s="2" t="s">
        <v>76</v>
      </c>
      <c r="BX11" s="2" t="s">
        <v>119</v>
      </c>
      <c r="BY11" s="2" t="s">
        <v>79</v>
      </c>
      <c r="BZ11" s="2" t="s">
        <v>368</v>
      </c>
      <c r="CA11" s="2" t="s">
        <v>83</v>
      </c>
      <c r="CB11" s="2" t="s">
        <v>1907</v>
      </c>
      <c r="CC11" s="2" t="s">
        <v>79</v>
      </c>
      <c r="CD11" s="2" t="s">
        <v>79</v>
      </c>
      <c r="CE11" s="2" t="s">
        <v>84</v>
      </c>
      <c r="CF11" s="2" t="s">
        <v>369</v>
      </c>
      <c r="CG11" s="2" t="s">
        <v>370</v>
      </c>
      <c r="CH11" s="2" t="s">
        <v>371</v>
      </c>
      <c r="CI11" s="2" t="s">
        <v>83</v>
      </c>
      <c r="CJ11" s="2" t="s">
        <v>119</v>
      </c>
      <c r="CK11" s="2" t="s">
        <v>96</v>
      </c>
      <c r="CL11" s="2" t="s">
        <v>119</v>
      </c>
      <c r="CM11" s="2" t="s">
        <v>372</v>
      </c>
      <c r="CN11" s="2" t="s">
        <v>85</v>
      </c>
      <c r="CO11" s="2" t="s">
        <v>373</v>
      </c>
      <c r="CP11" s="2" t="s">
        <v>139</v>
      </c>
      <c r="CQ11" s="2" t="s">
        <v>171</v>
      </c>
      <c r="CR11" s="2" t="s">
        <v>122</v>
      </c>
      <c r="CS11" s="2" t="s">
        <v>374</v>
      </c>
      <c r="CT11" s="2" t="s">
        <v>375</v>
      </c>
      <c r="CU11" s="2" t="s">
        <v>376</v>
      </c>
      <c r="CV11" s="2" t="s">
        <v>377</v>
      </c>
      <c r="CW11" s="2" t="s">
        <v>83</v>
      </c>
      <c r="CX11" s="2" t="s">
        <v>119</v>
      </c>
      <c r="CY11" s="2" t="s">
        <v>79</v>
      </c>
      <c r="CZ11" s="2" t="s">
        <v>119</v>
      </c>
      <c r="DA11" s="2" t="s">
        <v>100</v>
      </c>
      <c r="DB11" s="2" t="s">
        <v>85</v>
      </c>
      <c r="DC11" s="2" t="s">
        <v>89</v>
      </c>
      <c r="DD11" s="2">
        <v>2</v>
      </c>
      <c r="DE11" s="2" t="s">
        <v>378</v>
      </c>
      <c r="DF11" s="2" t="s">
        <v>379</v>
      </c>
      <c r="DG11" s="2" t="s">
        <v>119</v>
      </c>
      <c r="DH11" s="2" t="s">
        <v>379</v>
      </c>
      <c r="DI11" s="2" t="s">
        <v>76</v>
      </c>
      <c r="DJ11" s="2" t="s">
        <v>119</v>
      </c>
      <c r="DK11" s="2" t="s">
        <v>79</v>
      </c>
      <c r="DL11" s="2" t="s">
        <v>119</v>
      </c>
      <c r="DM11" s="2">
        <v>1</v>
      </c>
      <c r="DN11" s="2">
        <v>1</v>
      </c>
      <c r="DO11" s="2" t="s">
        <v>380</v>
      </c>
      <c r="DP11" s="2">
        <v>1</v>
      </c>
      <c r="DQ11" s="2" t="s">
        <v>381</v>
      </c>
      <c r="DR11" s="2" t="s">
        <v>382</v>
      </c>
      <c r="DS11" s="2" t="s">
        <v>383</v>
      </c>
      <c r="DT11" s="2" t="s">
        <v>83</v>
      </c>
      <c r="DU11" s="2" t="s">
        <v>119</v>
      </c>
      <c r="DV11" s="2" t="s">
        <v>96</v>
      </c>
      <c r="DW11" s="2" t="s">
        <v>119</v>
      </c>
      <c r="DX11" s="2" t="s">
        <v>384</v>
      </c>
      <c r="DY11" s="2" t="s">
        <v>127</v>
      </c>
      <c r="DZ11" s="2" t="s">
        <v>385</v>
      </c>
      <c r="EA11" s="2" t="s">
        <v>385</v>
      </c>
      <c r="EB11" s="2" t="s">
        <v>119</v>
      </c>
      <c r="EC11" s="2" t="s">
        <v>119</v>
      </c>
      <c r="ED11" s="2" t="s">
        <v>119</v>
      </c>
      <c r="EE11" s="2" t="s">
        <v>96</v>
      </c>
      <c r="EF11" s="2" t="s">
        <v>119</v>
      </c>
      <c r="EG11" s="2" t="s">
        <v>96</v>
      </c>
      <c r="EH11" s="2" t="s">
        <v>119</v>
      </c>
      <c r="EI11" s="2" t="s">
        <v>2329</v>
      </c>
      <c r="EJ11" s="2" t="s">
        <v>79</v>
      </c>
      <c r="EK11" s="2" t="s">
        <v>386</v>
      </c>
      <c r="EL11" s="2" t="s">
        <v>387</v>
      </c>
      <c r="EM11" s="2" t="s">
        <v>274</v>
      </c>
      <c r="EN11" s="2" t="s">
        <v>362</v>
      </c>
      <c r="EO11" s="2" t="s">
        <v>388</v>
      </c>
      <c r="EP11" s="2" t="s">
        <v>389</v>
      </c>
      <c r="EQ11" s="2" t="s">
        <v>390</v>
      </c>
      <c r="ER11" s="2" t="s">
        <v>2083</v>
      </c>
      <c r="ES11" s="2"/>
    </row>
    <row r="12" spans="1:149" ht="45" customHeight="1">
      <c r="A12" s="2" t="s">
        <v>391</v>
      </c>
      <c r="B12" s="2" t="s">
        <v>1909</v>
      </c>
      <c r="C12" s="2" t="s">
        <v>392</v>
      </c>
      <c r="D12" s="2" t="s">
        <v>2252</v>
      </c>
      <c r="E12" s="2" t="s">
        <v>93</v>
      </c>
      <c r="F12" s="2" t="s">
        <v>1908</v>
      </c>
      <c r="G12" s="2">
        <v>4378</v>
      </c>
      <c r="H12" s="2" t="s">
        <v>70</v>
      </c>
      <c r="I12" s="2" t="s">
        <v>76</v>
      </c>
      <c r="J12" s="2"/>
      <c r="K12" s="2" t="s">
        <v>71</v>
      </c>
      <c r="L12" s="2" t="s">
        <v>1992</v>
      </c>
      <c r="M12" s="2" t="s">
        <v>75</v>
      </c>
      <c r="N12" s="2">
        <v>15</v>
      </c>
      <c r="O12" s="2" t="s">
        <v>73</v>
      </c>
      <c r="P12" s="2" t="s">
        <v>384</v>
      </c>
      <c r="Q12" s="2" t="s">
        <v>1982</v>
      </c>
      <c r="R12" s="2" t="s">
        <v>71</v>
      </c>
      <c r="S12" s="2" t="s">
        <v>393</v>
      </c>
      <c r="T12" s="2" t="s">
        <v>1914</v>
      </c>
      <c r="U12" s="2">
        <v>5</v>
      </c>
      <c r="V12" s="2" t="s">
        <v>384</v>
      </c>
      <c r="W12" s="2" t="s">
        <v>394</v>
      </c>
      <c r="X12" s="2" t="s">
        <v>395</v>
      </c>
      <c r="Y12" s="2" t="s">
        <v>396</v>
      </c>
      <c r="Z12" s="2" t="s">
        <v>397</v>
      </c>
      <c r="AA12" s="2" t="s">
        <v>71</v>
      </c>
      <c r="AB12" s="2" t="s">
        <v>398</v>
      </c>
      <c r="AC12" s="2" t="s">
        <v>76</v>
      </c>
      <c r="AD12" s="2"/>
      <c r="AE12" s="2" t="s">
        <v>71</v>
      </c>
      <c r="AF12" s="2" t="s">
        <v>238</v>
      </c>
      <c r="AG12" s="2" t="s">
        <v>399</v>
      </c>
      <c r="AH12" s="2" t="s">
        <v>76</v>
      </c>
      <c r="AI12" s="2"/>
      <c r="AJ12" s="2" t="s">
        <v>80</v>
      </c>
      <c r="AK12" s="2" t="s">
        <v>81</v>
      </c>
      <c r="AL12" s="2" t="s">
        <v>2116</v>
      </c>
      <c r="AM12" s="2"/>
      <c r="AN12" s="2" t="s">
        <v>400</v>
      </c>
      <c r="AO12" s="2" t="s">
        <v>401</v>
      </c>
      <c r="AP12" s="2" t="s">
        <v>402</v>
      </c>
      <c r="AQ12" s="2" t="s">
        <v>403</v>
      </c>
      <c r="AR12" s="2" t="s">
        <v>76</v>
      </c>
      <c r="AS12" s="2"/>
      <c r="AT12" s="2" t="s">
        <v>76</v>
      </c>
      <c r="AU12" s="2"/>
      <c r="AV12" s="2" t="s">
        <v>404</v>
      </c>
      <c r="AW12" s="2" t="s">
        <v>79</v>
      </c>
      <c r="AX12" s="2">
        <v>32</v>
      </c>
      <c r="AY12" s="2" t="s">
        <v>115</v>
      </c>
      <c r="AZ12" s="2">
        <v>5</v>
      </c>
      <c r="BA12" s="2">
        <v>1</v>
      </c>
      <c r="BB12" s="2">
        <v>1</v>
      </c>
      <c r="BC12" s="2" t="s">
        <v>2171</v>
      </c>
      <c r="BD12" s="2">
        <v>5</v>
      </c>
      <c r="BE12" s="2" t="s">
        <v>119</v>
      </c>
      <c r="BF12" s="2" t="s">
        <v>119</v>
      </c>
      <c r="BG12" s="2">
        <v>5</v>
      </c>
      <c r="BH12" s="2" t="s">
        <v>115</v>
      </c>
      <c r="BI12" s="2" t="s">
        <v>405</v>
      </c>
      <c r="BJ12" s="2" t="s">
        <v>119</v>
      </c>
      <c r="BK12" s="2" t="s">
        <v>119</v>
      </c>
      <c r="BL12" s="2" t="s">
        <v>76</v>
      </c>
      <c r="BM12" s="2"/>
      <c r="BN12" s="2" t="s">
        <v>1977</v>
      </c>
      <c r="BO12" s="2" t="s">
        <v>119</v>
      </c>
      <c r="BP12" s="2" t="s">
        <v>96</v>
      </c>
      <c r="BQ12" s="2" t="s">
        <v>119</v>
      </c>
      <c r="BR12" s="2" t="s">
        <v>119</v>
      </c>
      <c r="BS12" s="2" t="s">
        <v>76</v>
      </c>
      <c r="BT12" s="2"/>
      <c r="BU12" s="2" t="s">
        <v>79</v>
      </c>
      <c r="BV12" s="2" t="s">
        <v>406</v>
      </c>
      <c r="BW12" s="2" t="s">
        <v>76</v>
      </c>
      <c r="BX12" s="2"/>
      <c r="BY12" s="2" t="s">
        <v>76</v>
      </c>
      <c r="BZ12" s="2"/>
      <c r="CA12" s="2" t="s">
        <v>83</v>
      </c>
      <c r="CB12" s="2" t="s">
        <v>1989</v>
      </c>
      <c r="CC12" s="2" t="s">
        <v>83</v>
      </c>
      <c r="CD12" s="2" t="s">
        <v>83</v>
      </c>
      <c r="CE12" s="2" t="s">
        <v>84</v>
      </c>
      <c r="CF12" s="2" t="s">
        <v>119</v>
      </c>
      <c r="CG12" s="2" t="s">
        <v>119</v>
      </c>
      <c r="CH12" s="2" t="s">
        <v>119</v>
      </c>
      <c r="CI12" s="2" t="s">
        <v>83</v>
      </c>
      <c r="CJ12" s="2"/>
      <c r="CK12" s="2" t="s">
        <v>76</v>
      </c>
      <c r="CL12" s="2"/>
      <c r="CM12" s="2" t="s">
        <v>254</v>
      </c>
      <c r="CN12" s="2" t="s">
        <v>85</v>
      </c>
      <c r="CO12" s="2" t="s">
        <v>83</v>
      </c>
      <c r="CP12" s="2" t="s">
        <v>86</v>
      </c>
      <c r="CQ12" s="2" t="s">
        <v>407</v>
      </c>
      <c r="CR12" s="2" t="s">
        <v>99</v>
      </c>
      <c r="CS12" s="2" t="s">
        <v>408</v>
      </c>
      <c r="CT12" s="2" t="s">
        <v>401</v>
      </c>
      <c r="CU12" s="2" t="s">
        <v>408</v>
      </c>
      <c r="CV12" s="2" t="s">
        <v>75</v>
      </c>
      <c r="CW12" s="2" t="s">
        <v>83</v>
      </c>
      <c r="CX12" s="2"/>
      <c r="CY12" s="2" t="s">
        <v>83</v>
      </c>
      <c r="CZ12" s="2"/>
      <c r="DA12" s="2" t="s">
        <v>323</v>
      </c>
      <c r="DB12" s="2" t="s">
        <v>287</v>
      </c>
      <c r="DC12" s="2" t="s">
        <v>101</v>
      </c>
      <c r="DD12" s="2">
        <v>5</v>
      </c>
      <c r="DE12" s="2" t="s">
        <v>409</v>
      </c>
      <c r="DF12" s="2" t="s">
        <v>401</v>
      </c>
      <c r="DG12" s="2" t="s">
        <v>410</v>
      </c>
      <c r="DH12" s="2" t="s">
        <v>411</v>
      </c>
      <c r="DI12" s="2" t="s">
        <v>79</v>
      </c>
      <c r="DJ12" s="2" t="s">
        <v>412</v>
      </c>
      <c r="DK12" s="2" t="s">
        <v>83</v>
      </c>
      <c r="DL12" s="2"/>
      <c r="DM12" s="2">
        <v>1</v>
      </c>
      <c r="DN12" s="2">
        <v>1</v>
      </c>
      <c r="DO12" s="2" t="s">
        <v>125</v>
      </c>
      <c r="DP12" s="2">
        <v>1</v>
      </c>
      <c r="DQ12" s="2" t="s">
        <v>413</v>
      </c>
      <c r="DR12" s="2" t="s">
        <v>119</v>
      </c>
      <c r="DS12" s="2" t="s">
        <v>119</v>
      </c>
      <c r="DT12" s="2" t="s">
        <v>96</v>
      </c>
      <c r="DU12" s="2"/>
      <c r="DV12" s="2" t="s">
        <v>1984</v>
      </c>
      <c r="DW12" s="2"/>
      <c r="DX12" s="2">
        <v>2</v>
      </c>
      <c r="DY12" s="2" t="s">
        <v>89</v>
      </c>
      <c r="DZ12" s="2" t="s">
        <v>75</v>
      </c>
      <c r="EA12" s="2" t="s">
        <v>119</v>
      </c>
      <c r="EB12" s="2" t="s">
        <v>119</v>
      </c>
      <c r="EC12" s="2" t="s">
        <v>119</v>
      </c>
      <c r="ED12" s="2" t="s">
        <v>119</v>
      </c>
      <c r="EE12" s="2" t="s">
        <v>1984</v>
      </c>
      <c r="EF12" s="2"/>
      <c r="EG12" s="2" t="s">
        <v>83</v>
      </c>
      <c r="EH12" s="2"/>
      <c r="EI12" s="2" t="s">
        <v>119</v>
      </c>
      <c r="EJ12" s="2" t="s">
        <v>96</v>
      </c>
      <c r="EK12" s="2"/>
      <c r="EL12" s="2" t="s">
        <v>414</v>
      </c>
      <c r="EM12" s="2" t="s">
        <v>119</v>
      </c>
      <c r="EN12" s="2" t="s">
        <v>119</v>
      </c>
      <c r="EO12" s="2" t="s">
        <v>119</v>
      </c>
      <c r="EP12" s="2" t="s">
        <v>119</v>
      </c>
      <c r="EQ12" s="2" t="s">
        <v>119</v>
      </c>
      <c r="ER12" s="2" t="s">
        <v>1916</v>
      </c>
      <c r="ES12" s="2"/>
    </row>
    <row r="13" spans="1:149" ht="60.75" customHeight="1">
      <c r="A13" s="2" t="s">
        <v>415</v>
      </c>
      <c r="B13" s="2" t="s">
        <v>1909</v>
      </c>
      <c r="C13" s="2" t="s">
        <v>416</v>
      </c>
      <c r="D13" s="2" t="s">
        <v>417</v>
      </c>
      <c r="E13" s="2" t="s">
        <v>93</v>
      </c>
      <c r="F13" s="2" t="s">
        <v>1908</v>
      </c>
      <c r="G13" s="2">
        <v>3005</v>
      </c>
      <c r="H13" s="2" t="s">
        <v>70</v>
      </c>
      <c r="I13" s="2" t="s">
        <v>75</v>
      </c>
      <c r="J13" s="2"/>
      <c r="K13" s="2" t="s">
        <v>71</v>
      </c>
      <c r="L13" s="2" t="s">
        <v>418</v>
      </c>
      <c r="M13" s="2" t="s">
        <v>107</v>
      </c>
      <c r="N13" s="2">
        <v>1</v>
      </c>
      <c r="O13" s="2" t="s">
        <v>384</v>
      </c>
      <c r="P13" s="2" t="s">
        <v>384</v>
      </c>
      <c r="Q13" s="2" t="s">
        <v>384</v>
      </c>
      <c r="R13" s="2" t="s">
        <v>76</v>
      </c>
      <c r="S13" s="2"/>
      <c r="T13" s="2" t="s">
        <v>1914</v>
      </c>
      <c r="U13" s="2">
        <v>3</v>
      </c>
      <c r="V13" s="2" t="s">
        <v>384</v>
      </c>
      <c r="W13" s="2" t="s">
        <v>419</v>
      </c>
      <c r="X13" s="2" t="s">
        <v>420</v>
      </c>
      <c r="Y13" s="2" t="s">
        <v>421</v>
      </c>
      <c r="Z13" s="2" t="s">
        <v>422</v>
      </c>
      <c r="AA13" s="2" t="s">
        <v>75</v>
      </c>
      <c r="AB13" s="2"/>
      <c r="AC13" s="2" t="s">
        <v>75</v>
      </c>
      <c r="AD13" s="2"/>
      <c r="AE13" s="2" t="s">
        <v>76</v>
      </c>
      <c r="AF13" s="2" t="s">
        <v>111</v>
      </c>
      <c r="AG13" s="2" t="s">
        <v>78</v>
      </c>
      <c r="AH13" s="2" t="s">
        <v>76</v>
      </c>
      <c r="AI13" s="2"/>
      <c r="AJ13" s="2" t="s">
        <v>80</v>
      </c>
      <c r="AK13" s="2" t="s">
        <v>113</v>
      </c>
      <c r="AL13" s="2" t="s">
        <v>2117</v>
      </c>
      <c r="AM13" s="2"/>
      <c r="AN13" s="2" t="s">
        <v>119</v>
      </c>
      <c r="AO13" s="2" t="s">
        <v>119</v>
      </c>
      <c r="AP13" s="2" t="s">
        <v>119</v>
      </c>
      <c r="AQ13" s="2" t="s">
        <v>119</v>
      </c>
      <c r="AR13" s="2" t="s">
        <v>76</v>
      </c>
      <c r="AS13" s="2"/>
      <c r="AT13" s="2" t="s">
        <v>75</v>
      </c>
      <c r="AU13" s="2"/>
      <c r="AV13" s="2" t="s">
        <v>1985</v>
      </c>
      <c r="AW13" s="2" t="s">
        <v>79</v>
      </c>
      <c r="AX13" s="2">
        <v>17</v>
      </c>
      <c r="AY13" s="2" t="s">
        <v>115</v>
      </c>
      <c r="AZ13" s="2">
        <v>5</v>
      </c>
      <c r="BA13" s="2">
        <v>5</v>
      </c>
      <c r="BB13" s="2">
        <v>1</v>
      </c>
      <c r="BC13" s="2" t="s">
        <v>2171</v>
      </c>
      <c r="BD13" s="2">
        <v>5</v>
      </c>
      <c r="BE13" s="2" t="s">
        <v>423</v>
      </c>
      <c r="BF13" s="2" t="s">
        <v>119</v>
      </c>
      <c r="BG13" s="2">
        <v>1</v>
      </c>
      <c r="BH13" s="2" t="s">
        <v>119</v>
      </c>
      <c r="BI13" s="2" t="s">
        <v>119</v>
      </c>
      <c r="BJ13" s="2" t="s">
        <v>119</v>
      </c>
      <c r="BK13" s="2" t="s">
        <v>119</v>
      </c>
      <c r="BL13" s="2" t="s">
        <v>75</v>
      </c>
      <c r="BM13" s="2"/>
      <c r="BN13" s="2" t="s">
        <v>1977</v>
      </c>
      <c r="BO13" s="2" t="s">
        <v>424</v>
      </c>
      <c r="BP13" s="2" t="s">
        <v>96</v>
      </c>
      <c r="BQ13" s="2" t="s">
        <v>119</v>
      </c>
      <c r="BR13" s="2" t="s">
        <v>119</v>
      </c>
      <c r="BS13" s="2" t="s">
        <v>75</v>
      </c>
      <c r="BT13" s="2"/>
      <c r="BU13" s="2" t="s">
        <v>79</v>
      </c>
      <c r="BV13" s="2" t="s">
        <v>425</v>
      </c>
      <c r="BW13" s="2" t="s">
        <v>76</v>
      </c>
      <c r="BX13" s="2"/>
      <c r="BY13" s="2" t="s">
        <v>79</v>
      </c>
      <c r="BZ13" s="2" t="s">
        <v>426</v>
      </c>
      <c r="CA13" s="2" t="s">
        <v>79</v>
      </c>
      <c r="CB13" s="2" t="s">
        <v>1907</v>
      </c>
      <c r="CC13" s="2" t="s">
        <v>83</v>
      </c>
      <c r="CD13" s="2" t="s">
        <v>79</v>
      </c>
      <c r="CE13" s="2" t="s">
        <v>84</v>
      </c>
      <c r="CF13" s="2" t="s">
        <v>119</v>
      </c>
      <c r="CG13" s="2" t="s">
        <v>119</v>
      </c>
      <c r="CH13" s="2" t="s">
        <v>119</v>
      </c>
      <c r="CI13" s="2" t="s">
        <v>83</v>
      </c>
      <c r="CJ13" s="2"/>
      <c r="CK13" s="2" t="s">
        <v>76</v>
      </c>
      <c r="CL13" s="2" t="s">
        <v>119</v>
      </c>
      <c r="CM13" s="2" t="s">
        <v>97</v>
      </c>
      <c r="CN13" s="2" t="s">
        <v>85</v>
      </c>
      <c r="CO13" s="2" t="s">
        <v>83</v>
      </c>
      <c r="CP13" s="2" t="s">
        <v>86</v>
      </c>
      <c r="CQ13" s="2" t="s">
        <v>427</v>
      </c>
      <c r="CR13" s="2" t="s">
        <v>99</v>
      </c>
      <c r="CS13" s="2" t="s">
        <v>119</v>
      </c>
      <c r="CT13" s="2" t="s">
        <v>119</v>
      </c>
      <c r="CU13" s="2" t="s">
        <v>428</v>
      </c>
      <c r="CV13" s="2" t="s">
        <v>429</v>
      </c>
      <c r="CW13" s="2" t="s">
        <v>83</v>
      </c>
      <c r="CX13" s="2"/>
      <c r="CY13" s="2" t="s">
        <v>83</v>
      </c>
      <c r="CZ13" s="2"/>
      <c r="DA13" s="2" t="s">
        <v>323</v>
      </c>
      <c r="DB13" s="2" t="s">
        <v>287</v>
      </c>
      <c r="DC13" s="2" t="s">
        <v>88</v>
      </c>
      <c r="DD13" s="2">
        <v>2</v>
      </c>
      <c r="DE13" s="2" t="s">
        <v>430</v>
      </c>
      <c r="DF13" s="2" t="s">
        <v>119</v>
      </c>
      <c r="DG13" s="2" t="s">
        <v>431</v>
      </c>
      <c r="DH13" s="2" t="s">
        <v>432</v>
      </c>
      <c r="DI13" s="2" t="s">
        <v>76</v>
      </c>
      <c r="DJ13" s="2"/>
      <c r="DK13" s="2" t="s">
        <v>96</v>
      </c>
      <c r="DL13" s="2"/>
      <c r="DM13" s="2">
        <v>1</v>
      </c>
      <c r="DN13" s="2" t="s">
        <v>124</v>
      </c>
      <c r="DO13" s="2" t="s">
        <v>380</v>
      </c>
      <c r="DP13" s="2">
        <v>1</v>
      </c>
      <c r="DQ13" s="2" t="s">
        <v>433</v>
      </c>
      <c r="DR13" s="2" t="s">
        <v>434</v>
      </c>
      <c r="DS13" s="2" t="s">
        <v>119</v>
      </c>
      <c r="DT13" s="2" t="s">
        <v>96</v>
      </c>
      <c r="DU13" s="2"/>
      <c r="DV13" s="2" t="s">
        <v>96</v>
      </c>
      <c r="DW13" s="2"/>
      <c r="DX13" s="2">
        <v>1</v>
      </c>
      <c r="DY13" s="2" t="s">
        <v>142</v>
      </c>
      <c r="DZ13" s="2">
        <v>2</v>
      </c>
      <c r="EA13" s="2" t="s">
        <v>119</v>
      </c>
      <c r="EB13" s="2" t="s">
        <v>119</v>
      </c>
      <c r="EC13" s="2" t="s">
        <v>119</v>
      </c>
      <c r="ED13" s="2" t="s">
        <v>119</v>
      </c>
      <c r="EE13" s="2" t="s">
        <v>96</v>
      </c>
      <c r="EF13" s="2"/>
      <c r="EG13" s="2" t="s">
        <v>83</v>
      </c>
      <c r="EH13" s="2"/>
      <c r="EI13" s="2" t="s">
        <v>435</v>
      </c>
      <c r="EJ13" s="2" t="s">
        <v>79</v>
      </c>
      <c r="EK13" s="2" t="s">
        <v>436</v>
      </c>
      <c r="EL13" s="2" t="s">
        <v>437</v>
      </c>
      <c r="EM13" s="2" t="s">
        <v>119</v>
      </c>
      <c r="EN13" s="2" t="s">
        <v>438</v>
      </c>
      <c r="EO13" s="2" t="s">
        <v>439</v>
      </c>
      <c r="EP13" s="2" t="s">
        <v>119</v>
      </c>
      <c r="EQ13" s="2" t="s">
        <v>440</v>
      </c>
      <c r="ER13" s="2" t="s">
        <v>1916</v>
      </c>
      <c r="ES13" s="2"/>
    </row>
    <row r="14" spans="1:149" ht="315">
      <c r="A14" s="2" t="s">
        <v>441</v>
      </c>
      <c r="B14" s="2" t="s">
        <v>68</v>
      </c>
      <c r="C14" s="2" t="s">
        <v>442</v>
      </c>
      <c r="D14" s="2" t="s">
        <v>443</v>
      </c>
      <c r="E14" s="2" t="s">
        <v>93</v>
      </c>
      <c r="F14" s="2" t="s">
        <v>1908</v>
      </c>
      <c r="G14" s="2">
        <v>5449</v>
      </c>
      <c r="H14" s="2" t="s">
        <v>70</v>
      </c>
      <c r="I14" s="2" t="s">
        <v>75</v>
      </c>
      <c r="J14" s="2"/>
      <c r="K14" s="2" t="s">
        <v>76</v>
      </c>
      <c r="L14" s="2"/>
      <c r="M14" s="2" t="s">
        <v>107</v>
      </c>
      <c r="N14" s="2" t="s">
        <v>444</v>
      </c>
      <c r="O14" s="2" t="s">
        <v>73</v>
      </c>
      <c r="P14" s="2" t="s">
        <v>384</v>
      </c>
      <c r="Q14" s="2" t="s">
        <v>1982</v>
      </c>
      <c r="R14" s="2" t="s">
        <v>76</v>
      </c>
      <c r="S14" s="2"/>
      <c r="T14" s="2" t="s">
        <v>2079</v>
      </c>
      <c r="U14" s="2">
        <v>5</v>
      </c>
      <c r="V14" s="2" t="s">
        <v>384</v>
      </c>
      <c r="W14" s="2" t="s">
        <v>445</v>
      </c>
      <c r="X14" s="2" t="s">
        <v>446</v>
      </c>
      <c r="Y14" s="2" t="s">
        <v>447</v>
      </c>
      <c r="Z14" s="2" t="s">
        <v>448</v>
      </c>
      <c r="AA14" s="2" t="s">
        <v>71</v>
      </c>
      <c r="AB14" s="2" t="s">
        <v>449</v>
      </c>
      <c r="AC14" s="2" t="s">
        <v>76</v>
      </c>
      <c r="AD14" s="2"/>
      <c r="AE14" s="2" t="s">
        <v>76</v>
      </c>
      <c r="AF14" s="2" t="s">
        <v>111</v>
      </c>
      <c r="AG14" s="2" t="s">
        <v>78</v>
      </c>
      <c r="AH14" s="2" t="s">
        <v>76</v>
      </c>
      <c r="AI14" s="2"/>
      <c r="AJ14" s="2" t="s">
        <v>80</v>
      </c>
      <c r="AK14" s="2" t="s">
        <v>81</v>
      </c>
      <c r="AL14" s="2" t="s">
        <v>2116</v>
      </c>
      <c r="AM14" s="2"/>
      <c r="AN14" s="2" t="s">
        <v>450</v>
      </c>
      <c r="AO14" s="2" t="s">
        <v>451</v>
      </c>
      <c r="AP14" s="2" t="s">
        <v>452</v>
      </c>
      <c r="AQ14" s="2" t="s">
        <v>453</v>
      </c>
      <c r="AR14" s="2" t="s">
        <v>71</v>
      </c>
      <c r="AS14" s="2" t="s">
        <v>453</v>
      </c>
      <c r="AT14" s="2" t="s">
        <v>75</v>
      </c>
      <c r="AU14" s="2"/>
      <c r="AV14" s="2" t="s">
        <v>1985</v>
      </c>
      <c r="AW14" s="2" t="s">
        <v>79</v>
      </c>
      <c r="AX14" s="2">
        <v>45</v>
      </c>
      <c r="AY14" s="2" t="s">
        <v>115</v>
      </c>
      <c r="AZ14" s="2">
        <v>4</v>
      </c>
      <c r="BA14" s="2">
        <v>4</v>
      </c>
      <c r="BB14" s="2">
        <v>4</v>
      </c>
      <c r="BC14" s="2" t="s">
        <v>2080</v>
      </c>
      <c r="BD14" s="2">
        <v>4</v>
      </c>
      <c r="BE14" s="2" t="s">
        <v>454</v>
      </c>
      <c r="BF14" s="2" t="s">
        <v>455</v>
      </c>
      <c r="BG14" s="2">
        <v>4</v>
      </c>
      <c r="BH14" s="2" t="s">
        <v>456</v>
      </c>
      <c r="BI14" s="2" t="s">
        <v>456</v>
      </c>
      <c r="BJ14" s="2" t="s">
        <v>457</v>
      </c>
      <c r="BK14" s="2" t="s">
        <v>458</v>
      </c>
      <c r="BL14" s="2" t="s">
        <v>75</v>
      </c>
      <c r="BM14" s="2"/>
      <c r="BN14" s="2" t="s">
        <v>1977</v>
      </c>
      <c r="BO14" s="2" t="s">
        <v>459</v>
      </c>
      <c r="BP14" s="2" t="s">
        <v>79</v>
      </c>
      <c r="BQ14" s="2" t="s">
        <v>460</v>
      </c>
      <c r="BR14" s="2" t="s">
        <v>461</v>
      </c>
      <c r="BS14" s="2" t="s">
        <v>79</v>
      </c>
      <c r="BT14" s="2" t="s">
        <v>462</v>
      </c>
      <c r="BU14" s="2" t="s">
        <v>79</v>
      </c>
      <c r="BV14" s="2" t="s">
        <v>463</v>
      </c>
      <c r="BW14" s="2" t="s">
        <v>75</v>
      </c>
      <c r="BX14" s="2"/>
      <c r="BY14" s="2" t="s">
        <v>79</v>
      </c>
      <c r="BZ14" s="2" t="s">
        <v>464</v>
      </c>
      <c r="CA14" s="2" t="s">
        <v>83</v>
      </c>
      <c r="CB14" s="2" t="s">
        <v>1978</v>
      </c>
      <c r="CC14" s="2" t="s">
        <v>83</v>
      </c>
      <c r="CD14" s="2" t="s">
        <v>83</v>
      </c>
      <c r="CE14" s="2" t="s">
        <v>84</v>
      </c>
      <c r="CF14" s="2" t="s">
        <v>465</v>
      </c>
      <c r="CG14" s="2" t="s">
        <v>466</v>
      </c>
      <c r="CH14" s="2" t="s">
        <v>467</v>
      </c>
      <c r="CI14" s="2" t="s">
        <v>83</v>
      </c>
      <c r="CJ14" s="2"/>
      <c r="CK14" s="2" t="s">
        <v>96</v>
      </c>
      <c r="CL14" s="2"/>
      <c r="CM14" s="2" t="s">
        <v>97</v>
      </c>
      <c r="CN14" s="2" t="s">
        <v>85</v>
      </c>
      <c r="CO14" s="2" t="s">
        <v>468</v>
      </c>
      <c r="CP14" s="2" t="s">
        <v>139</v>
      </c>
      <c r="CQ14" s="2" t="s">
        <v>171</v>
      </c>
      <c r="CR14" s="2" t="s">
        <v>122</v>
      </c>
      <c r="CS14" s="2" t="s">
        <v>469</v>
      </c>
      <c r="CT14" s="2" t="s">
        <v>470</v>
      </c>
      <c r="CU14" s="2" t="s">
        <v>238</v>
      </c>
      <c r="CV14" s="2" t="s">
        <v>471</v>
      </c>
      <c r="CW14" s="2" t="s">
        <v>96</v>
      </c>
      <c r="CX14" s="2"/>
      <c r="CY14" s="2" t="s">
        <v>96</v>
      </c>
      <c r="CZ14" s="2"/>
      <c r="DA14" s="2" t="s">
        <v>140</v>
      </c>
      <c r="DB14" s="2" t="s">
        <v>85</v>
      </c>
      <c r="DC14" s="2" t="s">
        <v>89</v>
      </c>
      <c r="DD14" s="2">
        <v>2</v>
      </c>
      <c r="DE14" s="2" t="s">
        <v>472</v>
      </c>
      <c r="DF14" s="2" t="s">
        <v>473</v>
      </c>
      <c r="DG14" s="2" t="s">
        <v>238</v>
      </c>
      <c r="DH14" s="2" t="s">
        <v>474</v>
      </c>
      <c r="DI14" s="2" t="s">
        <v>79</v>
      </c>
      <c r="DJ14" s="2" t="s">
        <v>475</v>
      </c>
      <c r="DK14" s="2" t="s">
        <v>96</v>
      </c>
      <c r="DL14" s="2"/>
      <c r="DM14" s="2" t="s">
        <v>124</v>
      </c>
      <c r="DN14" s="2" t="s">
        <v>124</v>
      </c>
      <c r="DO14" s="2" t="s">
        <v>124</v>
      </c>
      <c r="DP14" s="2" t="s">
        <v>125</v>
      </c>
      <c r="DQ14" s="2" t="s">
        <v>476</v>
      </c>
      <c r="DR14" s="2" t="s">
        <v>477</v>
      </c>
      <c r="DS14" s="2" t="s">
        <v>478</v>
      </c>
      <c r="DT14" s="2" t="s">
        <v>96</v>
      </c>
      <c r="DU14" s="2"/>
      <c r="DV14" s="2" t="s">
        <v>96</v>
      </c>
      <c r="DW14" s="2"/>
      <c r="DX14" s="2" t="s">
        <v>479</v>
      </c>
      <c r="DY14" s="2" t="s">
        <v>89</v>
      </c>
      <c r="DZ14" s="2">
        <v>4</v>
      </c>
      <c r="EA14" s="2" t="s">
        <v>480</v>
      </c>
      <c r="EB14" s="2" t="s">
        <v>238</v>
      </c>
      <c r="EC14" s="2" t="s">
        <v>119</v>
      </c>
      <c r="ED14" s="2" t="s">
        <v>119</v>
      </c>
      <c r="EE14" s="2" t="s">
        <v>96</v>
      </c>
      <c r="EF14" s="2"/>
      <c r="EG14" s="2" t="s">
        <v>96</v>
      </c>
      <c r="EH14" s="2"/>
      <c r="EI14" s="2" t="s">
        <v>119</v>
      </c>
      <c r="EJ14" s="2" t="s">
        <v>79</v>
      </c>
      <c r="EK14" s="2" t="s">
        <v>481</v>
      </c>
      <c r="EL14" s="2" t="s">
        <v>119</v>
      </c>
      <c r="EM14" s="2" t="s">
        <v>274</v>
      </c>
      <c r="EN14" s="2" t="s">
        <v>482</v>
      </c>
      <c r="EO14" s="2" t="s">
        <v>483</v>
      </c>
      <c r="EP14" s="2" t="s">
        <v>119</v>
      </c>
      <c r="EQ14" s="2" t="s">
        <v>484</v>
      </c>
      <c r="ER14" s="2" t="s">
        <v>2083</v>
      </c>
      <c r="ES14" s="2"/>
    </row>
    <row r="15" spans="1:149" ht="138.75" customHeight="1">
      <c r="A15" s="2" t="s">
        <v>485</v>
      </c>
      <c r="B15" s="2" t="s">
        <v>1909</v>
      </c>
      <c r="C15" s="2" t="s">
        <v>2253</v>
      </c>
      <c r="D15" s="2" t="s">
        <v>2254</v>
      </c>
      <c r="E15" s="2" t="s">
        <v>93</v>
      </c>
      <c r="F15" s="2" t="s">
        <v>1908</v>
      </c>
      <c r="G15" s="2">
        <v>5125</v>
      </c>
      <c r="H15" s="2" t="s">
        <v>70</v>
      </c>
      <c r="I15" s="2" t="s">
        <v>71</v>
      </c>
      <c r="J15" s="2" t="s">
        <v>501</v>
      </c>
      <c r="K15" s="2" t="s">
        <v>71</v>
      </c>
      <c r="L15" s="2" t="s">
        <v>2190</v>
      </c>
      <c r="M15" s="2" t="s">
        <v>107</v>
      </c>
      <c r="N15" s="2" t="s">
        <v>148</v>
      </c>
      <c r="O15" s="2" t="s">
        <v>1982</v>
      </c>
      <c r="P15" s="2" t="s">
        <v>384</v>
      </c>
      <c r="Q15" s="2" t="s">
        <v>384</v>
      </c>
      <c r="R15" s="2" t="s">
        <v>71</v>
      </c>
      <c r="S15" s="2" t="s">
        <v>486</v>
      </c>
      <c r="T15" s="2" t="s">
        <v>2079</v>
      </c>
      <c r="U15" s="2">
        <v>5</v>
      </c>
      <c r="V15" s="2" t="s">
        <v>384</v>
      </c>
      <c r="W15" s="2" t="s">
        <v>2255</v>
      </c>
      <c r="X15" s="2" t="s">
        <v>2256</v>
      </c>
      <c r="Y15" s="2" t="s">
        <v>2203</v>
      </c>
      <c r="Z15" s="2" t="s">
        <v>2257</v>
      </c>
      <c r="AA15" s="2" t="s">
        <v>71</v>
      </c>
      <c r="AB15" s="2" t="s">
        <v>2258</v>
      </c>
      <c r="AC15" s="2" t="s">
        <v>76</v>
      </c>
      <c r="AD15" s="2"/>
      <c r="AE15" s="2" t="s">
        <v>71</v>
      </c>
      <c r="AF15" s="2" t="s">
        <v>111</v>
      </c>
      <c r="AG15" s="2" t="s">
        <v>2217</v>
      </c>
      <c r="AH15" s="2" t="s">
        <v>76</v>
      </c>
      <c r="AI15" s="2"/>
      <c r="AJ15" s="2" t="s">
        <v>75</v>
      </c>
      <c r="AK15" s="2" t="s">
        <v>81</v>
      </c>
      <c r="AL15" s="2" t="s">
        <v>2116</v>
      </c>
      <c r="AM15" s="2"/>
      <c r="AN15" s="2" t="s">
        <v>2218</v>
      </c>
      <c r="AO15" s="2" t="s">
        <v>487</v>
      </c>
      <c r="AP15" s="2" t="s">
        <v>488</v>
      </c>
      <c r="AQ15" s="2" t="s">
        <v>489</v>
      </c>
      <c r="AR15" s="2" t="s">
        <v>71</v>
      </c>
      <c r="AS15" s="2" t="s">
        <v>490</v>
      </c>
      <c r="AT15" s="2" t="s">
        <v>71</v>
      </c>
      <c r="AU15" s="2" t="s">
        <v>491</v>
      </c>
      <c r="AV15" s="2" t="s">
        <v>492</v>
      </c>
      <c r="AW15" s="2" t="s">
        <v>79</v>
      </c>
      <c r="AX15" s="2">
        <v>45</v>
      </c>
      <c r="AY15" s="2" t="s">
        <v>115</v>
      </c>
      <c r="AZ15" s="2">
        <v>5</v>
      </c>
      <c r="BA15" s="2">
        <v>2</v>
      </c>
      <c r="BB15" s="2">
        <v>1</v>
      </c>
      <c r="BC15" s="2" t="s">
        <v>2170</v>
      </c>
      <c r="BD15" s="2">
        <v>5</v>
      </c>
      <c r="BE15" s="2" t="s">
        <v>493</v>
      </c>
      <c r="BF15" s="2" t="s">
        <v>487</v>
      </c>
      <c r="BG15" s="2">
        <v>5</v>
      </c>
      <c r="BH15" s="2" t="s">
        <v>494</v>
      </c>
      <c r="BI15" s="2" t="s">
        <v>495</v>
      </c>
      <c r="BJ15" s="2" t="s">
        <v>496</v>
      </c>
      <c r="BK15" s="2" t="s">
        <v>487</v>
      </c>
      <c r="BL15" s="2" t="s">
        <v>79</v>
      </c>
      <c r="BM15" s="2" t="s">
        <v>497</v>
      </c>
      <c r="BN15" s="2" t="s">
        <v>498</v>
      </c>
      <c r="BO15" s="2" t="s">
        <v>499</v>
      </c>
      <c r="BP15" s="2" t="s">
        <v>79</v>
      </c>
      <c r="BQ15" s="2" t="s">
        <v>487</v>
      </c>
      <c r="BR15" s="2" t="s">
        <v>487</v>
      </c>
      <c r="BS15" s="2" t="s">
        <v>76</v>
      </c>
      <c r="BT15" s="2"/>
      <c r="BU15" s="2" t="s">
        <v>79</v>
      </c>
      <c r="BV15" s="2" t="s">
        <v>500</v>
      </c>
      <c r="BW15" s="2" t="s">
        <v>79</v>
      </c>
      <c r="BX15" s="2" t="s">
        <v>501</v>
      </c>
      <c r="BY15" s="2" t="s">
        <v>79</v>
      </c>
      <c r="BZ15" s="2" t="s">
        <v>502</v>
      </c>
      <c r="CA15" s="2" t="s">
        <v>79</v>
      </c>
      <c r="CB15" s="2" t="s">
        <v>1993</v>
      </c>
      <c r="CC15" s="2" t="s">
        <v>79</v>
      </c>
      <c r="CD15" s="2" t="s">
        <v>79</v>
      </c>
      <c r="CE15" s="2" t="s">
        <v>118</v>
      </c>
      <c r="CF15" s="2" t="s">
        <v>503</v>
      </c>
      <c r="CG15" s="2" t="s">
        <v>504</v>
      </c>
      <c r="CH15" s="2" t="s">
        <v>505</v>
      </c>
      <c r="CI15" s="2" t="s">
        <v>83</v>
      </c>
      <c r="CJ15" s="2" t="s">
        <v>506</v>
      </c>
      <c r="CK15" s="2" t="s">
        <v>79</v>
      </c>
      <c r="CL15" s="2" t="s">
        <v>507</v>
      </c>
      <c r="CM15" s="2" t="s">
        <v>97</v>
      </c>
      <c r="CN15" s="2" t="s">
        <v>85</v>
      </c>
      <c r="CO15" s="2" t="s">
        <v>508</v>
      </c>
      <c r="CP15" s="2" t="s">
        <v>86</v>
      </c>
      <c r="CQ15" s="2" t="s">
        <v>509</v>
      </c>
      <c r="CR15" s="2" t="s">
        <v>122</v>
      </c>
      <c r="CS15" s="2" t="s">
        <v>510</v>
      </c>
      <c r="CT15" s="2" t="s">
        <v>510</v>
      </c>
      <c r="CU15" s="2" t="s">
        <v>511</v>
      </c>
      <c r="CV15" s="2" t="s">
        <v>510</v>
      </c>
      <c r="CW15" s="2" t="s">
        <v>83</v>
      </c>
      <c r="CX15" s="2" t="s">
        <v>506</v>
      </c>
      <c r="CY15" s="2" t="s">
        <v>83</v>
      </c>
      <c r="CZ15" s="2"/>
      <c r="DA15" s="2" t="s">
        <v>140</v>
      </c>
      <c r="DB15" s="2" t="s">
        <v>85</v>
      </c>
      <c r="DC15" s="2" t="s">
        <v>88</v>
      </c>
      <c r="DD15" s="2">
        <v>7</v>
      </c>
      <c r="DE15" s="2" t="s">
        <v>510</v>
      </c>
      <c r="DF15" s="2" t="s">
        <v>510</v>
      </c>
      <c r="DG15" s="2" t="s">
        <v>510</v>
      </c>
      <c r="DH15" s="2" t="s">
        <v>510</v>
      </c>
      <c r="DI15" s="2" t="s">
        <v>76</v>
      </c>
      <c r="DJ15" s="2" t="s">
        <v>506</v>
      </c>
      <c r="DK15" s="2" t="s">
        <v>79</v>
      </c>
      <c r="DL15" s="2" t="s">
        <v>507</v>
      </c>
      <c r="DM15" s="2">
        <v>1</v>
      </c>
      <c r="DN15" s="2">
        <v>1</v>
      </c>
      <c r="DO15" s="2">
        <v>1</v>
      </c>
      <c r="DP15" s="2">
        <v>1</v>
      </c>
      <c r="DQ15" s="2" t="s">
        <v>512</v>
      </c>
      <c r="DR15" s="2" t="s">
        <v>513</v>
      </c>
      <c r="DS15" s="2" t="s">
        <v>514</v>
      </c>
      <c r="DT15" s="2" t="s">
        <v>96</v>
      </c>
      <c r="DU15" s="2" t="s">
        <v>515</v>
      </c>
      <c r="DV15" s="2" t="s">
        <v>96</v>
      </c>
      <c r="DW15" s="2" t="s">
        <v>506</v>
      </c>
      <c r="DX15" s="2">
        <v>3</v>
      </c>
      <c r="DY15" s="2" t="s">
        <v>102</v>
      </c>
      <c r="DZ15" s="2">
        <v>3</v>
      </c>
      <c r="EA15" s="2" t="s">
        <v>510</v>
      </c>
      <c r="EB15" s="2" t="s">
        <v>510</v>
      </c>
      <c r="EC15" s="2" t="s">
        <v>510</v>
      </c>
      <c r="ED15" s="2" t="s">
        <v>510</v>
      </c>
      <c r="EE15" s="2" t="s">
        <v>96</v>
      </c>
      <c r="EF15" s="2" t="s">
        <v>506</v>
      </c>
      <c r="EG15" s="2" t="s">
        <v>79</v>
      </c>
      <c r="EH15" s="2" t="s">
        <v>516</v>
      </c>
      <c r="EI15" s="2" t="s">
        <v>2330</v>
      </c>
      <c r="EJ15" s="2" t="s">
        <v>83</v>
      </c>
      <c r="EK15" s="2" t="s">
        <v>302</v>
      </c>
      <c r="EL15" s="2" t="s">
        <v>517</v>
      </c>
      <c r="EM15" s="2" t="s">
        <v>518</v>
      </c>
      <c r="EN15" s="2" t="s">
        <v>519</v>
      </c>
      <c r="EO15" s="2" t="s">
        <v>520</v>
      </c>
      <c r="EP15" s="2" t="s">
        <v>521</v>
      </c>
      <c r="EQ15" s="2" t="s">
        <v>522</v>
      </c>
      <c r="ER15" s="2" t="s">
        <v>2081</v>
      </c>
      <c r="ES15" s="2"/>
    </row>
    <row r="16" spans="1:149" ht="315">
      <c r="A16" s="2" t="s">
        <v>523</v>
      </c>
      <c r="B16" s="2" t="s">
        <v>1909</v>
      </c>
      <c r="C16" s="2" t="s">
        <v>524</v>
      </c>
      <c r="D16" s="2" t="s">
        <v>525</v>
      </c>
      <c r="E16" s="2" t="s">
        <v>93</v>
      </c>
      <c r="F16" s="2" t="s">
        <v>1908</v>
      </c>
      <c r="G16" s="2">
        <v>6200</v>
      </c>
      <c r="H16" s="2" t="s">
        <v>70</v>
      </c>
      <c r="I16" s="2" t="s">
        <v>76</v>
      </c>
      <c r="J16" s="2"/>
      <c r="K16" s="2" t="s">
        <v>75</v>
      </c>
      <c r="L16" s="2"/>
      <c r="M16" s="2" t="s">
        <v>107</v>
      </c>
      <c r="N16" s="2" t="s">
        <v>526</v>
      </c>
      <c r="O16" s="2" t="s">
        <v>384</v>
      </c>
      <c r="P16" s="2" t="s">
        <v>384</v>
      </c>
      <c r="Q16" s="2" t="s">
        <v>1982</v>
      </c>
      <c r="R16" s="2" t="s">
        <v>75</v>
      </c>
      <c r="S16" s="2"/>
      <c r="T16" s="2" t="s">
        <v>2079</v>
      </c>
      <c r="U16" s="2">
        <v>5</v>
      </c>
      <c r="V16" s="2" t="s">
        <v>1982</v>
      </c>
      <c r="W16" s="2" t="s">
        <v>527</v>
      </c>
      <c r="X16" s="2" t="s">
        <v>528</v>
      </c>
      <c r="Y16" s="2" t="s">
        <v>529</v>
      </c>
      <c r="Z16" s="2" t="s">
        <v>528</v>
      </c>
      <c r="AA16" s="2" t="s">
        <v>75</v>
      </c>
      <c r="AB16" s="2"/>
      <c r="AC16" s="2" t="s">
        <v>75</v>
      </c>
      <c r="AD16" s="2"/>
      <c r="AE16" s="2" t="s">
        <v>76</v>
      </c>
      <c r="AF16" s="2" t="s">
        <v>77</v>
      </c>
      <c r="AG16" s="2" t="s">
        <v>78</v>
      </c>
      <c r="AH16" s="2" t="s">
        <v>76</v>
      </c>
      <c r="AI16" s="2"/>
      <c r="AJ16" s="2" t="s">
        <v>80</v>
      </c>
      <c r="AK16" s="2" t="s">
        <v>113</v>
      </c>
      <c r="AL16" s="2" t="s">
        <v>2116</v>
      </c>
      <c r="AM16" s="2"/>
      <c r="AN16" s="2">
        <v>999</v>
      </c>
      <c r="AO16" s="2">
        <v>999</v>
      </c>
      <c r="AP16" s="2">
        <v>999</v>
      </c>
      <c r="AQ16" s="2">
        <v>999</v>
      </c>
      <c r="AR16" s="2" t="s">
        <v>75</v>
      </c>
      <c r="AS16" s="2"/>
      <c r="AT16" s="2" t="s">
        <v>76</v>
      </c>
      <c r="AU16" s="2"/>
      <c r="AV16" s="2" t="s">
        <v>1976</v>
      </c>
      <c r="AW16" s="2" t="s">
        <v>79</v>
      </c>
      <c r="AX16" s="2">
        <v>244</v>
      </c>
      <c r="AY16" s="2" t="s">
        <v>241</v>
      </c>
      <c r="AZ16" s="2">
        <v>2</v>
      </c>
      <c r="BA16" s="2">
        <v>4</v>
      </c>
      <c r="BB16" s="2">
        <v>4</v>
      </c>
      <c r="BC16" s="2" t="s">
        <v>2171</v>
      </c>
      <c r="BD16" s="2">
        <v>3</v>
      </c>
      <c r="BE16" s="2" t="s">
        <v>530</v>
      </c>
      <c r="BF16" s="2" t="s">
        <v>531</v>
      </c>
      <c r="BG16" s="2">
        <v>4</v>
      </c>
      <c r="BH16" s="2" t="s">
        <v>532</v>
      </c>
      <c r="BI16" s="2" t="s">
        <v>533</v>
      </c>
      <c r="BJ16" s="2" t="s">
        <v>534</v>
      </c>
      <c r="BK16" s="2" t="s">
        <v>535</v>
      </c>
      <c r="BL16" s="2" t="s">
        <v>76</v>
      </c>
      <c r="BM16" s="2"/>
      <c r="BN16" s="2" t="s">
        <v>1994</v>
      </c>
      <c r="BO16" s="2" t="s">
        <v>536</v>
      </c>
      <c r="BP16" s="2" t="s">
        <v>79</v>
      </c>
      <c r="BQ16" s="2" t="s">
        <v>537</v>
      </c>
      <c r="BR16" s="2" t="s">
        <v>538</v>
      </c>
      <c r="BS16" s="2" t="s">
        <v>79</v>
      </c>
      <c r="BT16" s="2" t="s">
        <v>539</v>
      </c>
      <c r="BU16" s="2" t="s">
        <v>79</v>
      </c>
      <c r="BV16" s="2" t="s">
        <v>540</v>
      </c>
      <c r="BW16" s="2" t="s">
        <v>76</v>
      </c>
      <c r="BX16" s="2"/>
      <c r="BY16" s="2" t="s">
        <v>79</v>
      </c>
      <c r="BZ16" s="2" t="s">
        <v>541</v>
      </c>
      <c r="CA16" s="2" t="s">
        <v>79</v>
      </c>
      <c r="CB16" s="2" t="s">
        <v>1995</v>
      </c>
      <c r="CC16" s="2" t="s">
        <v>79</v>
      </c>
      <c r="CD16" s="2" t="s">
        <v>79</v>
      </c>
      <c r="CE16" s="2" t="s">
        <v>118</v>
      </c>
      <c r="CF16" s="2" t="s">
        <v>542</v>
      </c>
      <c r="CG16" s="2" t="s">
        <v>543</v>
      </c>
      <c r="CH16" s="2" t="s">
        <v>544</v>
      </c>
      <c r="CI16" s="2" t="s">
        <v>96</v>
      </c>
      <c r="CJ16" s="2"/>
      <c r="CK16" s="2" t="s">
        <v>79</v>
      </c>
      <c r="CL16" s="2" t="s">
        <v>545</v>
      </c>
      <c r="CM16" s="2" t="s">
        <v>97</v>
      </c>
      <c r="CN16" s="2" t="s">
        <v>85</v>
      </c>
      <c r="CO16" s="2" t="s">
        <v>112</v>
      </c>
      <c r="CP16" s="2" t="s">
        <v>546</v>
      </c>
      <c r="CQ16" s="2" t="s">
        <v>547</v>
      </c>
      <c r="CR16" s="2" t="s">
        <v>122</v>
      </c>
      <c r="CS16" s="2" t="s">
        <v>548</v>
      </c>
      <c r="CT16" s="2" t="s">
        <v>549</v>
      </c>
      <c r="CU16" s="2" t="s">
        <v>550</v>
      </c>
      <c r="CV16" s="2" t="s">
        <v>551</v>
      </c>
      <c r="CW16" s="2" t="s">
        <v>79</v>
      </c>
      <c r="CX16" s="2" t="s">
        <v>552</v>
      </c>
      <c r="CY16" s="2" t="s">
        <v>79</v>
      </c>
      <c r="CZ16" s="2" t="s">
        <v>553</v>
      </c>
      <c r="DA16" s="2" t="s">
        <v>140</v>
      </c>
      <c r="DB16" s="2" t="s">
        <v>85</v>
      </c>
      <c r="DC16" s="2" t="s">
        <v>89</v>
      </c>
      <c r="DD16" s="2" t="s">
        <v>554</v>
      </c>
      <c r="DE16" s="2" t="s">
        <v>555</v>
      </c>
      <c r="DF16" s="2" t="s">
        <v>556</v>
      </c>
      <c r="DG16" s="2" t="s">
        <v>557</v>
      </c>
      <c r="DH16" s="2" t="s">
        <v>558</v>
      </c>
      <c r="DI16" s="2" t="s">
        <v>76</v>
      </c>
      <c r="DJ16" s="2"/>
      <c r="DK16" s="2" t="s">
        <v>83</v>
      </c>
      <c r="DL16" s="2"/>
      <c r="DM16" s="2" t="s">
        <v>124</v>
      </c>
      <c r="DN16" s="2" t="s">
        <v>124</v>
      </c>
      <c r="DO16" s="2" t="s">
        <v>124</v>
      </c>
      <c r="DP16" s="2" t="s">
        <v>380</v>
      </c>
      <c r="DQ16" s="2" t="s">
        <v>559</v>
      </c>
      <c r="DR16" s="2" t="s">
        <v>560</v>
      </c>
      <c r="DS16" s="2" t="s">
        <v>561</v>
      </c>
      <c r="DT16" s="2" t="s">
        <v>79</v>
      </c>
      <c r="DU16" s="2" t="s">
        <v>561</v>
      </c>
      <c r="DV16" s="2" t="s">
        <v>96</v>
      </c>
      <c r="DW16" s="2"/>
      <c r="DX16" s="2" t="s">
        <v>562</v>
      </c>
      <c r="DY16" s="2" t="s">
        <v>89</v>
      </c>
      <c r="DZ16" s="2">
        <v>10</v>
      </c>
      <c r="EA16" s="2" t="s">
        <v>563</v>
      </c>
      <c r="EB16" s="2" t="s">
        <v>564</v>
      </c>
      <c r="EC16" s="2" t="s">
        <v>559</v>
      </c>
      <c r="ED16" s="2" t="s">
        <v>565</v>
      </c>
      <c r="EE16" s="2" t="s">
        <v>96</v>
      </c>
      <c r="EF16" s="2"/>
      <c r="EG16" s="2" t="s">
        <v>96</v>
      </c>
      <c r="EH16" s="2"/>
      <c r="EI16" s="2" t="s">
        <v>566</v>
      </c>
      <c r="EJ16" s="2" t="s">
        <v>79</v>
      </c>
      <c r="EK16" s="2" t="s">
        <v>567</v>
      </c>
      <c r="EL16" s="2" t="s">
        <v>568</v>
      </c>
      <c r="EM16" s="2" t="s">
        <v>569</v>
      </c>
      <c r="EN16" s="2" t="s">
        <v>570</v>
      </c>
      <c r="EO16" s="2" t="s">
        <v>571</v>
      </c>
      <c r="EP16" s="2" t="s">
        <v>572</v>
      </c>
      <c r="EQ16" s="2" t="s">
        <v>573</v>
      </c>
      <c r="ER16" s="2" t="s">
        <v>2083</v>
      </c>
      <c r="ES16" s="2"/>
    </row>
    <row r="17" spans="1:149" ht="349.5" customHeight="1">
      <c r="A17" s="2" t="s">
        <v>574</v>
      </c>
      <c r="B17" s="2" t="s">
        <v>1909</v>
      </c>
      <c r="C17" s="2" t="s">
        <v>575</v>
      </c>
      <c r="D17" s="2" t="s">
        <v>576</v>
      </c>
      <c r="E17" s="2" t="s">
        <v>93</v>
      </c>
      <c r="F17" s="2" t="s">
        <v>1908</v>
      </c>
      <c r="G17" s="2">
        <v>3126</v>
      </c>
      <c r="H17" s="2" t="s">
        <v>70</v>
      </c>
      <c r="I17" s="2" t="s">
        <v>76</v>
      </c>
      <c r="J17" s="2"/>
      <c r="K17" s="2" t="s">
        <v>71</v>
      </c>
      <c r="L17" s="2" t="s">
        <v>577</v>
      </c>
      <c r="M17" s="2" t="s">
        <v>107</v>
      </c>
      <c r="N17" s="2" t="s">
        <v>578</v>
      </c>
      <c r="O17" s="2" t="s">
        <v>73</v>
      </c>
      <c r="P17" s="2" t="s">
        <v>1982</v>
      </c>
      <c r="Q17" s="2" t="s">
        <v>384</v>
      </c>
      <c r="R17" s="2" t="s">
        <v>76</v>
      </c>
      <c r="S17" s="2"/>
      <c r="T17" s="2" t="s">
        <v>1914</v>
      </c>
      <c r="U17" s="2">
        <v>5</v>
      </c>
      <c r="V17" s="2" t="s">
        <v>384</v>
      </c>
      <c r="W17" s="2" t="s">
        <v>579</v>
      </c>
      <c r="X17" s="2" t="s">
        <v>580</v>
      </c>
      <c r="Y17" s="2" t="s">
        <v>580</v>
      </c>
      <c r="Z17" s="2" t="s">
        <v>581</v>
      </c>
      <c r="AA17" s="2" t="s">
        <v>71</v>
      </c>
      <c r="AB17" s="2" t="s">
        <v>582</v>
      </c>
      <c r="AC17" s="2" t="s">
        <v>76</v>
      </c>
      <c r="AD17" s="2"/>
      <c r="AE17" s="2" t="s">
        <v>71</v>
      </c>
      <c r="AF17" s="2" t="s">
        <v>94</v>
      </c>
      <c r="AG17" s="2" t="s">
        <v>78</v>
      </c>
      <c r="AH17" s="2" t="s">
        <v>79</v>
      </c>
      <c r="AI17" s="2" t="s">
        <v>71</v>
      </c>
      <c r="AJ17" s="2"/>
      <c r="AK17" s="2" t="s">
        <v>81</v>
      </c>
      <c r="AL17" s="2" t="s">
        <v>75</v>
      </c>
      <c r="AM17" s="2"/>
      <c r="AN17" s="2" t="s">
        <v>75</v>
      </c>
      <c r="AO17" s="2" t="s">
        <v>580</v>
      </c>
      <c r="AP17" s="2" t="s">
        <v>580</v>
      </c>
      <c r="AQ17" s="2" t="s">
        <v>580</v>
      </c>
      <c r="AR17" s="2" t="s">
        <v>76</v>
      </c>
      <c r="AS17" s="2"/>
      <c r="AT17" s="2" t="s">
        <v>75</v>
      </c>
      <c r="AU17" s="2"/>
      <c r="AV17" s="2" t="s">
        <v>583</v>
      </c>
      <c r="AW17" s="2" t="s">
        <v>79</v>
      </c>
      <c r="AX17" s="2">
        <v>16</v>
      </c>
      <c r="AY17" s="2" t="s">
        <v>115</v>
      </c>
      <c r="AZ17" s="2">
        <v>5</v>
      </c>
      <c r="BA17" s="2">
        <v>2</v>
      </c>
      <c r="BB17" s="2">
        <v>1</v>
      </c>
      <c r="BC17" s="2" t="s">
        <v>2170</v>
      </c>
      <c r="BD17" s="2">
        <v>5</v>
      </c>
      <c r="BE17" s="2" t="s">
        <v>2086</v>
      </c>
      <c r="BF17" s="2" t="s">
        <v>75</v>
      </c>
      <c r="BG17" s="2">
        <v>5</v>
      </c>
      <c r="BH17" s="2" t="s">
        <v>584</v>
      </c>
      <c r="BI17" s="2" t="s">
        <v>585</v>
      </c>
      <c r="BJ17" s="2" t="s">
        <v>580</v>
      </c>
      <c r="BK17" s="2" t="s">
        <v>580</v>
      </c>
      <c r="BL17" s="2" t="s">
        <v>75</v>
      </c>
      <c r="BM17" s="2"/>
      <c r="BN17" s="2" t="s">
        <v>498</v>
      </c>
      <c r="BO17" s="2" t="s">
        <v>586</v>
      </c>
      <c r="BP17" s="2" t="s">
        <v>79</v>
      </c>
      <c r="BQ17" s="2" t="s">
        <v>587</v>
      </c>
      <c r="BR17" s="2" t="s">
        <v>580</v>
      </c>
      <c r="BS17" s="2" t="s">
        <v>79</v>
      </c>
      <c r="BT17" s="2" t="s">
        <v>588</v>
      </c>
      <c r="BU17" s="2" t="s">
        <v>76</v>
      </c>
      <c r="BV17" s="2"/>
      <c r="BW17" s="2" t="s">
        <v>75</v>
      </c>
      <c r="BX17" s="2"/>
      <c r="BY17" s="2" t="s">
        <v>79</v>
      </c>
      <c r="BZ17" s="2" t="s">
        <v>589</v>
      </c>
      <c r="CA17" s="2" t="s">
        <v>83</v>
      </c>
      <c r="CB17" s="2" t="s">
        <v>1989</v>
      </c>
      <c r="CC17" s="2" t="s">
        <v>83</v>
      </c>
      <c r="CD17" s="2" t="s">
        <v>79</v>
      </c>
      <c r="CE17" s="2" t="s">
        <v>84</v>
      </c>
      <c r="CF17" s="2" t="s">
        <v>75</v>
      </c>
      <c r="CG17" s="2" t="s">
        <v>75</v>
      </c>
      <c r="CH17" s="2" t="s">
        <v>590</v>
      </c>
      <c r="CI17" s="2" t="s">
        <v>83</v>
      </c>
      <c r="CJ17" s="2"/>
      <c r="CK17" s="2" t="s">
        <v>96</v>
      </c>
      <c r="CL17" s="2"/>
      <c r="CM17" s="2" t="s">
        <v>254</v>
      </c>
      <c r="CN17" s="2" t="s">
        <v>287</v>
      </c>
      <c r="CO17" s="2" t="s">
        <v>591</v>
      </c>
      <c r="CP17" s="2" t="s">
        <v>98</v>
      </c>
      <c r="CQ17" s="2" t="s">
        <v>592</v>
      </c>
      <c r="CR17" s="2" t="s">
        <v>99</v>
      </c>
      <c r="CS17" s="2" t="s">
        <v>593</v>
      </c>
      <c r="CT17" s="2" t="s">
        <v>594</v>
      </c>
      <c r="CU17" s="2" t="s">
        <v>595</v>
      </c>
      <c r="CV17" s="2" t="s">
        <v>596</v>
      </c>
      <c r="CW17" s="2" t="s">
        <v>79</v>
      </c>
      <c r="CX17" s="2" t="s">
        <v>597</v>
      </c>
      <c r="CY17" s="2" t="s">
        <v>96</v>
      </c>
      <c r="CZ17" s="2"/>
      <c r="DA17" s="2" t="s">
        <v>100</v>
      </c>
      <c r="DB17" s="2" t="s">
        <v>287</v>
      </c>
      <c r="DC17" s="2" t="s">
        <v>88</v>
      </c>
      <c r="DD17" s="2">
        <v>5</v>
      </c>
      <c r="DE17" s="2" t="s">
        <v>381</v>
      </c>
      <c r="DF17" s="2" t="s">
        <v>598</v>
      </c>
      <c r="DG17" s="2" t="s">
        <v>580</v>
      </c>
      <c r="DH17" s="2" t="s">
        <v>599</v>
      </c>
      <c r="DI17" s="2" t="s">
        <v>76</v>
      </c>
      <c r="DJ17" s="2"/>
      <c r="DK17" s="2" t="s">
        <v>96</v>
      </c>
      <c r="DL17" s="2"/>
      <c r="DM17" s="2">
        <v>1</v>
      </c>
      <c r="DN17" s="2">
        <v>1</v>
      </c>
      <c r="DO17" s="2" t="s">
        <v>380</v>
      </c>
      <c r="DP17" s="2">
        <v>1</v>
      </c>
      <c r="DQ17" s="2" t="s">
        <v>600</v>
      </c>
      <c r="DR17" s="2" t="s">
        <v>601</v>
      </c>
      <c r="DS17" s="2" t="s">
        <v>602</v>
      </c>
      <c r="DT17" s="2" t="s">
        <v>83</v>
      </c>
      <c r="DU17" s="2"/>
      <c r="DV17" s="2" t="s">
        <v>96</v>
      </c>
      <c r="DW17" s="2"/>
      <c r="DX17" s="2">
        <v>0</v>
      </c>
      <c r="DY17" s="2" t="s">
        <v>127</v>
      </c>
      <c r="DZ17" s="2">
        <v>0</v>
      </c>
      <c r="EA17" s="2" t="s">
        <v>384</v>
      </c>
      <c r="EB17" s="2" t="s">
        <v>384</v>
      </c>
      <c r="EC17" s="2" t="s">
        <v>384</v>
      </c>
      <c r="ED17" s="2" t="s">
        <v>384</v>
      </c>
      <c r="EE17" s="2" t="s">
        <v>1984</v>
      </c>
      <c r="EF17" s="2"/>
      <c r="EG17" s="2" t="s">
        <v>79</v>
      </c>
      <c r="EH17" s="2" t="s">
        <v>603</v>
      </c>
      <c r="EI17" s="2" t="s">
        <v>604</v>
      </c>
      <c r="EJ17" s="2" t="s">
        <v>79</v>
      </c>
      <c r="EK17" s="2" t="s">
        <v>2341</v>
      </c>
      <c r="EL17" s="2" t="s">
        <v>605</v>
      </c>
      <c r="EM17" s="2" t="s">
        <v>606</v>
      </c>
      <c r="EN17" s="2" t="s">
        <v>607</v>
      </c>
      <c r="EO17" s="2" t="s">
        <v>608</v>
      </c>
      <c r="EP17" s="2" t="s">
        <v>580</v>
      </c>
      <c r="EQ17" s="2" t="s">
        <v>609</v>
      </c>
      <c r="ER17" s="2" t="s">
        <v>1793</v>
      </c>
      <c r="ES17" s="2"/>
    </row>
    <row r="18" spans="1:149" ht="81" customHeight="1">
      <c r="A18" s="2" t="s">
        <v>610</v>
      </c>
      <c r="B18" s="2" t="s">
        <v>1909</v>
      </c>
      <c r="C18" s="2" t="s">
        <v>611</v>
      </c>
      <c r="D18" s="2" t="s">
        <v>611</v>
      </c>
      <c r="E18" s="2" t="s">
        <v>93</v>
      </c>
      <c r="F18" s="2" t="s">
        <v>1908</v>
      </c>
      <c r="G18" s="2">
        <v>3343</v>
      </c>
      <c r="H18" s="2" t="s">
        <v>70</v>
      </c>
      <c r="I18" s="2" t="s">
        <v>76</v>
      </c>
      <c r="J18" s="2"/>
      <c r="K18" s="2" t="s">
        <v>75</v>
      </c>
      <c r="L18" s="2"/>
      <c r="M18" s="2" t="s">
        <v>1915</v>
      </c>
      <c r="N18" s="2" t="s">
        <v>134</v>
      </c>
      <c r="O18" s="2" t="s">
        <v>73</v>
      </c>
      <c r="P18" s="2" t="s">
        <v>384</v>
      </c>
      <c r="Q18" s="2" t="s">
        <v>384</v>
      </c>
      <c r="R18" s="2" t="s">
        <v>76</v>
      </c>
      <c r="S18" s="2"/>
      <c r="T18" s="2" t="s">
        <v>2079</v>
      </c>
      <c r="U18" s="2">
        <v>5</v>
      </c>
      <c r="V18" s="2" t="s">
        <v>384</v>
      </c>
      <c r="W18" s="2" t="s">
        <v>2352</v>
      </c>
      <c r="X18" s="2" t="s">
        <v>1996</v>
      </c>
      <c r="Y18" s="2" t="s">
        <v>2087</v>
      </c>
      <c r="Z18" s="2" t="s">
        <v>2088</v>
      </c>
      <c r="AA18" s="2" t="s">
        <v>71</v>
      </c>
      <c r="AB18" s="2" t="s">
        <v>2204</v>
      </c>
      <c r="AC18" s="2" t="s">
        <v>76</v>
      </c>
      <c r="AD18" s="2"/>
      <c r="AE18" s="2" t="s">
        <v>75</v>
      </c>
      <c r="AF18" s="2" t="s">
        <v>94</v>
      </c>
      <c r="AG18" s="2" t="s">
        <v>78</v>
      </c>
      <c r="AH18" s="2" t="s">
        <v>76</v>
      </c>
      <c r="AI18" s="2"/>
      <c r="AJ18" s="2" t="s">
        <v>112</v>
      </c>
      <c r="AK18" s="2" t="s">
        <v>81</v>
      </c>
      <c r="AL18" s="2" t="s">
        <v>2116</v>
      </c>
      <c r="AM18" s="2"/>
      <c r="AN18" s="2" t="s">
        <v>1445</v>
      </c>
      <c r="AO18" s="2" t="s">
        <v>612</v>
      </c>
      <c r="AP18" s="2" t="s">
        <v>613</v>
      </c>
      <c r="AQ18" s="2" t="s">
        <v>614</v>
      </c>
      <c r="AR18" s="2" t="s">
        <v>75</v>
      </c>
      <c r="AS18" s="2"/>
      <c r="AT18" s="2" t="s">
        <v>75</v>
      </c>
      <c r="AU18" s="2"/>
      <c r="AV18" s="2" t="s">
        <v>1976</v>
      </c>
      <c r="AW18" s="2" t="s">
        <v>79</v>
      </c>
      <c r="AX18" s="2">
        <v>57</v>
      </c>
      <c r="AY18" s="2" t="s">
        <v>115</v>
      </c>
      <c r="AZ18" s="2">
        <v>4</v>
      </c>
      <c r="BA18" s="2">
        <v>3</v>
      </c>
      <c r="BB18" s="2">
        <v>5</v>
      </c>
      <c r="BC18" s="2" t="s">
        <v>2171</v>
      </c>
      <c r="BD18" s="2">
        <v>3</v>
      </c>
      <c r="BE18" s="2" t="s">
        <v>1997</v>
      </c>
      <c r="BF18" s="2" t="s">
        <v>615</v>
      </c>
      <c r="BG18" s="2">
        <v>5</v>
      </c>
      <c r="BH18" s="2" t="s">
        <v>616</v>
      </c>
      <c r="BI18" s="2" t="s">
        <v>1917</v>
      </c>
      <c r="BJ18" s="2" t="s">
        <v>2353</v>
      </c>
      <c r="BK18" s="2" t="s">
        <v>128</v>
      </c>
      <c r="BL18" s="2" t="s">
        <v>79</v>
      </c>
      <c r="BM18" s="2" t="s">
        <v>617</v>
      </c>
      <c r="BN18" s="2" t="s">
        <v>1979</v>
      </c>
      <c r="BO18" s="2" t="s">
        <v>2089</v>
      </c>
      <c r="BP18" s="2" t="s">
        <v>96</v>
      </c>
      <c r="BQ18" s="2" t="s">
        <v>75</v>
      </c>
      <c r="BR18" s="2" t="s">
        <v>75</v>
      </c>
      <c r="BS18" s="2" t="s">
        <v>75</v>
      </c>
      <c r="BT18" s="2"/>
      <c r="BU18" s="2" t="s">
        <v>79</v>
      </c>
      <c r="BV18" s="2" t="s">
        <v>618</v>
      </c>
      <c r="BW18" s="2" t="s">
        <v>75</v>
      </c>
      <c r="BX18" s="2"/>
      <c r="BY18" s="2" t="s">
        <v>76</v>
      </c>
      <c r="BZ18" s="2"/>
      <c r="CA18" s="2" t="s">
        <v>83</v>
      </c>
      <c r="CB18" s="2" t="s">
        <v>1978</v>
      </c>
      <c r="CC18" s="2" t="s">
        <v>96</v>
      </c>
      <c r="CD18" s="2" t="s">
        <v>79</v>
      </c>
      <c r="CE18" s="2" t="s">
        <v>84</v>
      </c>
      <c r="CF18" s="2" t="s">
        <v>75</v>
      </c>
      <c r="CG18" s="2" t="s">
        <v>75</v>
      </c>
      <c r="CH18" s="2" t="s">
        <v>75</v>
      </c>
      <c r="CI18" s="2" t="s">
        <v>96</v>
      </c>
      <c r="CJ18" s="2"/>
      <c r="CK18" s="2" t="s">
        <v>96</v>
      </c>
      <c r="CL18" s="2"/>
      <c r="CM18" s="2" t="s">
        <v>254</v>
      </c>
      <c r="CN18" s="2" t="s">
        <v>85</v>
      </c>
      <c r="CO18" s="2" t="s">
        <v>619</v>
      </c>
      <c r="CP18" s="2" t="s">
        <v>86</v>
      </c>
      <c r="CQ18" s="2" t="s">
        <v>171</v>
      </c>
      <c r="CR18" s="2" t="s">
        <v>122</v>
      </c>
      <c r="CS18" s="2" t="s">
        <v>620</v>
      </c>
      <c r="CT18" s="2" t="s">
        <v>75</v>
      </c>
      <c r="CU18" s="2" t="s">
        <v>621</v>
      </c>
      <c r="CV18" s="2" t="s">
        <v>622</v>
      </c>
      <c r="CW18" s="2" t="s">
        <v>96</v>
      </c>
      <c r="CX18" s="2"/>
      <c r="CY18" s="2" t="s">
        <v>96</v>
      </c>
      <c r="CZ18" s="2"/>
      <c r="DA18" s="2" t="s">
        <v>100</v>
      </c>
      <c r="DB18" s="2" t="s">
        <v>85</v>
      </c>
      <c r="DC18" s="2" t="s">
        <v>101</v>
      </c>
      <c r="DD18" s="2" t="s">
        <v>623</v>
      </c>
      <c r="DE18" s="2" t="s">
        <v>624</v>
      </c>
      <c r="DF18" s="2" t="s">
        <v>75</v>
      </c>
      <c r="DG18" s="2" t="s">
        <v>2354</v>
      </c>
      <c r="DH18" s="2" t="s">
        <v>2090</v>
      </c>
      <c r="DI18" s="2" t="s">
        <v>76</v>
      </c>
      <c r="DJ18" s="2"/>
      <c r="DK18" s="2" t="s">
        <v>96</v>
      </c>
      <c r="DL18" s="2"/>
      <c r="DM18" s="2">
        <v>2</v>
      </c>
      <c r="DN18" s="2" t="s">
        <v>124</v>
      </c>
      <c r="DO18" s="2" t="s">
        <v>124</v>
      </c>
      <c r="DP18" s="2">
        <v>1</v>
      </c>
      <c r="DQ18" s="2" t="s">
        <v>75</v>
      </c>
      <c r="DR18" s="2" t="s">
        <v>625</v>
      </c>
      <c r="DS18" s="2" t="s">
        <v>1998</v>
      </c>
      <c r="DT18" s="2" t="s">
        <v>83</v>
      </c>
      <c r="DU18" s="2"/>
      <c r="DV18" s="2" t="s">
        <v>96</v>
      </c>
      <c r="DW18" s="2"/>
      <c r="DX18" s="2" t="s">
        <v>1999</v>
      </c>
      <c r="DY18" s="2" t="s">
        <v>127</v>
      </c>
      <c r="DZ18" s="2" t="s">
        <v>1999</v>
      </c>
      <c r="EA18" s="2" t="s">
        <v>2000</v>
      </c>
      <c r="EB18" s="2" t="s">
        <v>76</v>
      </c>
      <c r="EC18" s="2" t="s">
        <v>76</v>
      </c>
      <c r="ED18" s="2" t="s">
        <v>626</v>
      </c>
      <c r="EE18" s="2" t="s">
        <v>96</v>
      </c>
      <c r="EF18" s="2"/>
      <c r="EG18" s="2" t="s">
        <v>79</v>
      </c>
      <c r="EH18" s="2" t="s">
        <v>627</v>
      </c>
      <c r="EI18" s="2" t="s">
        <v>628</v>
      </c>
      <c r="EJ18" s="2" t="s">
        <v>79</v>
      </c>
      <c r="EK18" s="2" t="s">
        <v>629</v>
      </c>
      <c r="EL18" s="2" t="s">
        <v>2091</v>
      </c>
      <c r="EM18" s="2" t="s">
        <v>2001</v>
      </c>
      <c r="EN18" s="2" t="s">
        <v>630</v>
      </c>
      <c r="EO18" s="2" t="s">
        <v>2002</v>
      </c>
      <c r="EP18" s="2" t="s">
        <v>75</v>
      </c>
      <c r="EQ18" s="2" t="s">
        <v>2003</v>
      </c>
      <c r="ER18" s="2" t="s">
        <v>2083</v>
      </c>
      <c r="ES18" s="2"/>
    </row>
    <row r="19" spans="1:149" ht="409.5">
      <c r="A19" s="2" t="s">
        <v>631</v>
      </c>
      <c r="B19" s="2" t="s">
        <v>1909</v>
      </c>
      <c r="C19" s="2" t="s">
        <v>632</v>
      </c>
      <c r="D19" s="2" t="s">
        <v>633</v>
      </c>
      <c r="E19" s="2" t="s">
        <v>93</v>
      </c>
      <c r="F19" s="2" t="s">
        <v>1908</v>
      </c>
      <c r="G19" s="2" t="s">
        <v>634</v>
      </c>
      <c r="H19" s="2" t="s">
        <v>70</v>
      </c>
      <c r="I19" s="2" t="s">
        <v>71</v>
      </c>
      <c r="J19" s="2" t="s">
        <v>635</v>
      </c>
      <c r="K19" s="2" t="s">
        <v>71</v>
      </c>
      <c r="L19" s="2" t="s">
        <v>2191</v>
      </c>
      <c r="M19" s="2" t="s">
        <v>107</v>
      </c>
      <c r="N19" s="2" t="s">
        <v>636</v>
      </c>
      <c r="O19" s="2" t="s">
        <v>1982</v>
      </c>
      <c r="P19" s="2" t="s">
        <v>1982</v>
      </c>
      <c r="Q19" s="2" t="s">
        <v>384</v>
      </c>
      <c r="R19" s="2" t="s">
        <v>71</v>
      </c>
      <c r="S19" s="2" t="s">
        <v>486</v>
      </c>
      <c r="T19" s="2" t="s">
        <v>2079</v>
      </c>
      <c r="U19" s="2">
        <v>5</v>
      </c>
      <c r="V19" s="2" t="s">
        <v>384</v>
      </c>
      <c r="W19" s="2" t="s">
        <v>2262</v>
      </c>
      <c r="X19" s="2" t="s">
        <v>2263</v>
      </c>
      <c r="Y19" s="2" t="s">
        <v>637</v>
      </c>
      <c r="Z19" s="2" t="s">
        <v>2413</v>
      </c>
      <c r="AA19" s="2" t="s">
        <v>71</v>
      </c>
      <c r="AB19" s="2" t="s">
        <v>2412</v>
      </c>
      <c r="AC19" s="2" t="s">
        <v>71</v>
      </c>
      <c r="AD19" s="2" t="s">
        <v>638</v>
      </c>
      <c r="AE19" s="2" t="s">
        <v>71</v>
      </c>
      <c r="AF19" s="2" t="s">
        <v>111</v>
      </c>
      <c r="AG19" s="2" t="s">
        <v>78</v>
      </c>
      <c r="AH19" s="2" t="s">
        <v>79</v>
      </c>
      <c r="AI19" s="2" t="s">
        <v>71</v>
      </c>
      <c r="AJ19" s="2"/>
      <c r="AK19" s="2" t="s">
        <v>81</v>
      </c>
      <c r="AL19" s="2" t="s">
        <v>2117</v>
      </c>
      <c r="AM19" s="2" t="s">
        <v>2128</v>
      </c>
      <c r="AN19" s="2" t="s">
        <v>2264</v>
      </c>
      <c r="AO19" s="2" t="s">
        <v>2265</v>
      </c>
      <c r="AP19" s="2" t="s">
        <v>2266</v>
      </c>
      <c r="AQ19" s="2" t="s">
        <v>639</v>
      </c>
      <c r="AR19" s="2" t="s">
        <v>76</v>
      </c>
      <c r="AS19" s="2"/>
      <c r="AT19" s="2" t="s">
        <v>71</v>
      </c>
      <c r="AU19" s="2" t="s">
        <v>638</v>
      </c>
      <c r="AV19" s="2" t="s">
        <v>1985</v>
      </c>
      <c r="AW19" s="2" t="s">
        <v>79</v>
      </c>
      <c r="AX19" s="2">
        <v>46</v>
      </c>
      <c r="AY19" s="2" t="s">
        <v>115</v>
      </c>
      <c r="AZ19" s="2">
        <v>5</v>
      </c>
      <c r="BA19" s="2">
        <v>3</v>
      </c>
      <c r="BB19" s="2">
        <v>2</v>
      </c>
      <c r="BC19" s="2" t="s">
        <v>2170</v>
      </c>
      <c r="BD19" s="2">
        <v>4</v>
      </c>
      <c r="BE19" s="2" t="s">
        <v>640</v>
      </c>
      <c r="BF19" s="2" t="s">
        <v>641</v>
      </c>
      <c r="BG19" s="2">
        <v>4</v>
      </c>
      <c r="BH19" s="2" t="s">
        <v>642</v>
      </c>
      <c r="BI19" s="2" t="s">
        <v>643</v>
      </c>
      <c r="BJ19" s="2" t="s">
        <v>2267</v>
      </c>
      <c r="BK19" s="2" t="s">
        <v>2268</v>
      </c>
      <c r="BL19" s="2" t="s">
        <v>79</v>
      </c>
      <c r="BM19" s="2" t="s">
        <v>644</v>
      </c>
      <c r="BN19" s="2" t="s">
        <v>2004</v>
      </c>
      <c r="BO19" s="2" t="s">
        <v>645</v>
      </c>
      <c r="BP19" s="2" t="s">
        <v>79</v>
      </c>
      <c r="BQ19" s="2" t="s">
        <v>2269</v>
      </c>
      <c r="BR19" s="2" t="s">
        <v>2270</v>
      </c>
      <c r="BS19" s="2" t="s">
        <v>76</v>
      </c>
      <c r="BT19" s="2"/>
      <c r="BU19" s="2" t="s">
        <v>79</v>
      </c>
      <c r="BV19" s="2" t="s">
        <v>646</v>
      </c>
      <c r="BW19" s="2" t="s">
        <v>79</v>
      </c>
      <c r="BX19" s="2" t="s">
        <v>647</v>
      </c>
      <c r="BY19" s="2" t="s">
        <v>79</v>
      </c>
      <c r="BZ19" s="2" t="s">
        <v>648</v>
      </c>
      <c r="CA19" s="2" t="s">
        <v>79</v>
      </c>
      <c r="CB19" s="2" t="s">
        <v>1989</v>
      </c>
      <c r="CC19" s="2" t="s">
        <v>79</v>
      </c>
      <c r="CD19" s="2" t="s">
        <v>83</v>
      </c>
      <c r="CE19" s="2" t="s">
        <v>118</v>
      </c>
      <c r="CF19" s="2" t="s">
        <v>2205</v>
      </c>
      <c r="CG19" s="2" t="s">
        <v>2271</v>
      </c>
      <c r="CH19" s="2" t="s">
        <v>2355</v>
      </c>
      <c r="CI19" s="2" t="s">
        <v>83</v>
      </c>
      <c r="CJ19" s="2"/>
      <c r="CK19" s="2" t="s">
        <v>76</v>
      </c>
      <c r="CL19" s="2"/>
      <c r="CM19" s="2" t="s">
        <v>97</v>
      </c>
      <c r="CN19" s="2" t="s">
        <v>85</v>
      </c>
      <c r="CO19" s="2" t="s">
        <v>76</v>
      </c>
      <c r="CP19" s="2" t="s">
        <v>98</v>
      </c>
      <c r="CQ19" s="2" t="s">
        <v>171</v>
      </c>
      <c r="CR19" s="2" t="s">
        <v>122</v>
      </c>
      <c r="CS19" s="2" t="s">
        <v>2272</v>
      </c>
      <c r="CT19" s="2" t="s">
        <v>2273</v>
      </c>
      <c r="CU19" s="2" t="s">
        <v>2274</v>
      </c>
      <c r="CV19" s="2" t="s">
        <v>2275</v>
      </c>
      <c r="CW19" s="2" t="s">
        <v>83</v>
      </c>
      <c r="CX19" s="2"/>
      <c r="CY19" s="2" t="s">
        <v>83</v>
      </c>
      <c r="CZ19" s="2"/>
      <c r="DA19" s="2" t="s">
        <v>140</v>
      </c>
      <c r="DB19" s="2" t="s">
        <v>85</v>
      </c>
      <c r="DC19" s="2" t="s">
        <v>142</v>
      </c>
      <c r="DD19" s="2" t="s">
        <v>649</v>
      </c>
      <c r="DE19" s="2" t="s">
        <v>650</v>
      </c>
      <c r="DF19" s="2" t="s">
        <v>651</v>
      </c>
      <c r="DG19" s="2" t="s">
        <v>650</v>
      </c>
      <c r="DH19" s="2" t="s">
        <v>2283</v>
      </c>
      <c r="DI19" s="2" t="s">
        <v>76</v>
      </c>
      <c r="DJ19" s="2"/>
      <c r="DK19" s="2" t="s">
        <v>83</v>
      </c>
      <c r="DL19" s="2"/>
      <c r="DM19" s="2">
        <v>1</v>
      </c>
      <c r="DN19" s="2" t="s">
        <v>124</v>
      </c>
      <c r="DO19" s="2" t="s">
        <v>124</v>
      </c>
      <c r="DP19" s="2">
        <v>1</v>
      </c>
      <c r="DQ19" s="2" t="s">
        <v>652</v>
      </c>
      <c r="DR19" s="2" t="s">
        <v>2276</v>
      </c>
      <c r="DS19" s="2" t="s">
        <v>2172</v>
      </c>
      <c r="DT19" s="2" t="s">
        <v>83</v>
      </c>
      <c r="DU19" s="2"/>
      <c r="DV19" s="2" t="s">
        <v>1984</v>
      </c>
      <c r="DW19" s="2"/>
      <c r="DX19" s="2" t="s">
        <v>653</v>
      </c>
      <c r="DY19" s="2" t="s">
        <v>127</v>
      </c>
      <c r="DZ19" s="2" t="s">
        <v>654</v>
      </c>
      <c r="EA19" s="2" t="s">
        <v>2277</v>
      </c>
      <c r="EB19" s="2" t="s">
        <v>2278</v>
      </c>
      <c r="EC19" s="2" t="s">
        <v>2279</v>
      </c>
      <c r="ED19" s="2" t="s">
        <v>655</v>
      </c>
      <c r="EE19" s="2" t="s">
        <v>1984</v>
      </c>
      <c r="EF19" s="2"/>
      <c r="EG19" s="2" t="s">
        <v>79</v>
      </c>
      <c r="EH19" s="2" t="s">
        <v>656</v>
      </c>
      <c r="EI19" s="2" t="s">
        <v>1897</v>
      </c>
      <c r="EJ19" s="2" t="s">
        <v>79</v>
      </c>
      <c r="EK19" s="2" t="s">
        <v>2163</v>
      </c>
      <c r="EL19" s="2" t="s">
        <v>657</v>
      </c>
      <c r="EM19" s="2" t="s">
        <v>658</v>
      </c>
      <c r="EN19" s="2" t="s">
        <v>2280</v>
      </c>
      <c r="EO19" s="2" t="s">
        <v>2281</v>
      </c>
      <c r="EP19" s="2" t="s">
        <v>2282</v>
      </c>
      <c r="EQ19" s="2" t="s">
        <v>659</v>
      </c>
      <c r="ER19" s="2" t="s">
        <v>2081</v>
      </c>
      <c r="ES19" s="2"/>
    </row>
    <row r="20" spans="1:149" ht="210">
      <c r="A20" s="2" t="s">
        <v>660</v>
      </c>
      <c r="B20" s="2" t="s">
        <v>1909</v>
      </c>
      <c r="C20" s="2" t="s">
        <v>661</v>
      </c>
      <c r="D20" s="2"/>
      <c r="E20" s="2" t="s">
        <v>93</v>
      </c>
      <c r="F20" s="2" t="s">
        <v>1908</v>
      </c>
      <c r="G20" s="2">
        <v>4185</v>
      </c>
      <c r="H20" s="2" t="s">
        <v>70</v>
      </c>
      <c r="I20" s="2" t="s">
        <v>71</v>
      </c>
      <c r="J20" s="2" t="s">
        <v>662</v>
      </c>
      <c r="K20" s="2" t="s">
        <v>71</v>
      </c>
      <c r="L20" s="2" t="s">
        <v>663</v>
      </c>
      <c r="M20" s="2" t="s">
        <v>107</v>
      </c>
      <c r="N20" s="2" t="s">
        <v>664</v>
      </c>
      <c r="O20" s="2" t="s">
        <v>73</v>
      </c>
      <c r="P20" s="2" t="s">
        <v>1982</v>
      </c>
      <c r="Q20" s="2" t="s">
        <v>1982</v>
      </c>
      <c r="R20" s="2" t="s">
        <v>71</v>
      </c>
      <c r="S20" s="2" t="s">
        <v>665</v>
      </c>
      <c r="T20" s="2" t="s">
        <v>2079</v>
      </c>
      <c r="U20" s="2">
        <v>5</v>
      </c>
      <c r="V20" s="2" t="s">
        <v>384</v>
      </c>
      <c r="W20" s="2" t="s">
        <v>666</v>
      </c>
      <c r="X20" s="2" t="s">
        <v>667</v>
      </c>
      <c r="Y20" s="2" t="s">
        <v>666</v>
      </c>
      <c r="Z20" s="2"/>
      <c r="AA20" s="2" t="s">
        <v>71</v>
      </c>
      <c r="AB20" s="2" t="s">
        <v>668</v>
      </c>
      <c r="AC20" s="2" t="s">
        <v>76</v>
      </c>
      <c r="AD20" s="2"/>
      <c r="AE20" s="2" t="s">
        <v>76</v>
      </c>
      <c r="AF20" s="2" t="s">
        <v>94</v>
      </c>
      <c r="AG20" s="2" t="s">
        <v>78</v>
      </c>
      <c r="AH20" s="2" t="s">
        <v>79</v>
      </c>
      <c r="AI20" s="2" t="s">
        <v>80</v>
      </c>
      <c r="AJ20" s="2" t="s">
        <v>75</v>
      </c>
      <c r="AK20" s="2" t="s">
        <v>81</v>
      </c>
      <c r="AL20" s="2" t="s">
        <v>2116</v>
      </c>
      <c r="AM20" s="2"/>
      <c r="AN20" s="2" t="s">
        <v>669</v>
      </c>
      <c r="AO20" s="2" t="s">
        <v>670</v>
      </c>
      <c r="AP20" s="2" t="s">
        <v>671</v>
      </c>
      <c r="AQ20" s="2" t="s">
        <v>672</v>
      </c>
      <c r="AR20" s="2" t="s">
        <v>71</v>
      </c>
      <c r="AS20" s="2" t="s">
        <v>668</v>
      </c>
      <c r="AT20" s="2" t="s">
        <v>76</v>
      </c>
      <c r="AU20" s="2"/>
      <c r="AV20" s="2" t="s">
        <v>1985</v>
      </c>
      <c r="AW20" s="2" t="s">
        <v>79</v>
      </c>
      <c r="AX20" s="2">
        <v>50</v>
      </c>
      <c r="AY20" s="2" t="s">
        <v>115</v>
      </c>
      <c r="AZ20" s="2">
        <v>5</v>
      </c>
      <c r="BA20" s="2">
        <v>3</v>
      </c>
      <c r="BB20" s="2">
        <v>3</v>
      </c>
      <c r="BC20" s="2" t="s">
        <v>2170</v>
      </c>
      <c r="BD20" s="2">
        <v>4</v>
      </c>
      <c r="BE20" s="2" t="s">
        <v>673</v>
      </c>
      <c r="BF20" s="2"/>
      <c r="BG20" s="2">
        <v>4</v>
      </c>
      <c r="BH20" s="2" t="s">
        <v>674</v>
      </c>
      <c r="BI20" s="2" t="s">
        <v>675</v>
      </c>
      <c r="BJ20" s="2" t="s">
        <v>676</v>
      </c>
      <c r="BK20" s="2" t="s">
        <v>677</v>
      </c>
      <c r="BL20" s="2" t="s">
        <v>79</v>
      </c>
      <c r="BM20" s="2" t="s">
        <v>678</v>
      </c>
      <c r="BN20" s="2" t="s">
        <v>498</v>
      </c>
      <c r="BO20" s="2" t="s">
        <v>89</v>
      </c>
      <c r="BP20" s="2" t="s">
        <v>79</v>
      </c>
      <c r="BQ20" s="2" t="s">
        <v>679</v>
      </c>
      <c r="BR20" s="2" t="s">
        <v>680</v>
      </c>
      <c r="BS20" s="2" t="s">
        <v>79</v>
      </c>
      <c r="BT20" s="2" t="s">
        <v>681</v>
      </c>
      <c r="BU20" s="2" t="s">
        <v>79</v>
      </c>
      <c r="BV20" s="2" t="s">
        <v>682</v>
      </c>
      <c r="BW20" s="2" t="s">
        <v>76</v>
      </c>
      <c r="BX20" s="2"/>
      <c r="BY20" s="2" t="s">
        <v>79</v>
      </c>
      <c r="BZ20" s="2" t="s">
        <v>683</v>
      </c>
      <c r="CA20" s="2" t="s">
        <v>83</v>
      </c>
      <c r="CB20" s="2" t="s">
        <v>1907</v>
      </c>
      <c r="CC20" s="2" t="s">
        <v>96</v>
      </c>
      <c r="CD20" s="2" t="s">
        <v>79</v>
      </c>
      <c r="CE20" s="2" t="s">
        <v>118</v>
      </c>
      <c r="CF20" s="2" t="s">
        <v>684</v>
      </c>
      <c r="CG20" s="2" t="s">
        <v>685</v>
      </c>
      <c r="CH20" s="2" t="s">
        <v>684</v>
      </c>
      <c r="CI20" s="2" t="s">
        <v>83</v>
      </c>
      <c r="CJ20" s="2"/>
      <c r="CK20" s="2" t="s">
        <v>76</v>
      </c>
      <c r="CL20" s="2"/>
      <c r="CM20" s="2" t="s">
        <v>97</v>
      </c>
      <c r="CN20" s="2" t="s">
        <v>85</v>
      </c>
      <c r="CO20" s="2" t="s">
        <v>79</v>
      </c>
      <c r="CP20" s="2" t="s">
        <v>86</v>
      </c>
      <c r="CQ20" s="2" t="s">
        <v>686</v>
      </c>
      <c r="CR20" s="2" t="s">
        <v>122</v>
      </c>
      <c r="CS20" s="2" t="s">
        <v>687</v>
      </c>
      <c r="CT20" s="2" t="s">
        <v>688</v>
      </c>
      <c r="CU20" s="2" t="s">
        <v>689</v>
      </c>
      <c r="CV20" s="2" t="s">
        <v>690</v>
      </c>
      <c r="CW20" s="2" t="s">
        <v>83</v>
      </c>
      <c r="CX20" s="2"/>
      <c r="CY20" s="2" t="s">
        <v>79</v>
      </c>
      <c r="CZ20" s="2" t="s">
        <v>691</v>
      </c>
      <c r="DA20" s="2" t="s">
        <v>323</v>
      </c>
      <c r="DB20" s="2" t="s">
        <v>287</v>
      </c>
      <c r="DC20" s="2" t="s">
        <v>101</v>
      </c>
      <c r="DD20" s="2" t="s">
        <v>692</v>
      </c>
      <c r="DE20" s="2" t="s">
        <v>693</v>
      </c>
      <c r="DF20" s="2" t="s">
        <v>694</v>
      </c>
      <c r="DG20" s="2" t="s">
        <v>685</v>
      </c>
      <c r="DH20" s="2" t="s">
        <v>688</v>
      </c>
      <c r="DI20" s="2" t="s">
        <v>79</v>
      </c>
      <c r="DJ20" s="2" t="s">
        <v>695</v>
      </c>
      <c r="DK20" s="2" t="s">
        <v>83</v>
      </c>
      <c r="DL20" s="2"/>
      <c r="DM20" s="2" t="s">
        <v>125</v>
      </c>
      <c r="DN20" s="2" t="s">
        <v>124</v>
      </c>
      <c r="DO20" s="2" t="s">
        <v>124</v>
      </c>
      <c r="DP20" s="2">
        <v>1</v>
      </c>
      <c r="DQ20" s="2" t="s">
        <v>696</v>
      </c>
      <c r="DR20" s="2" t="s">
        <v>697</v>
      </c>
      <c r="DS20" s="2" t="s">
        <v>698</v>
      </c>
      <c r="DT20" s="2" t="s">
        <v>83</v>
      </c>
      <c r="DU20" s="2"/>
      <c r="DV20" s="2" t="s">
        <v>96</v>
      </c>
      <c r="DW20" s="2"/>
      <c r="DX20" s="2" t="s">
        <v>128</v>
      </c>
      <c r="DY20" s="2" t="s">
        <v>127</v>
      </c>
      <c r="DZ20" s="2" t="s">
        <v>128</v>
      </c>
      <c r="EA20" s="2" t="s">
        <v>699</v>
      </c>
      <c r="EB20" s="2" t="s">
        <v>96</v>
      </c>
      <c r="EC20" s="2" t="s">
        <v>96</v>
      </c>
      <c r="ED20" s="2" t="s">
        <v>700</v>
      </c>
      <c r="EE20" s="2" t="s">
        <v>96</v>
      </c>
      <c r="EF20" s="2"/>
      <c r="EG20" s="2" t="s">
        <v>79</v>
      </c>
      <c r="EH20" s="2" t="s">
        <v>701</v>
      </c>
      <c r="EI20" s="2" t="s">
        <v>702</v>
      </c>
      <c r="EJ20" s="2" t="s">
        <v>79</v>
      </c>
      <c r="EK20" s="2" t="s">
        <v>703</v>
      </c>
      <c r="EL20" s="2" t="s">
        <v>704</v>
      </c>
      <c r="EM20" s="2" t="s">
        <v>705</v>
      </c>
      <c r="EN20" s="2" t="s">
        <v>706</v>
      </c>
      <c r="EO20" s="2" t="s">
        <v>707</v>
      </c>
      <c r="EP20" s="2" t="s">
        <v>685</v>
      </c>
      <c r="EQ20" s="2" t="s">
        <v>708</v>
      </c>
      <c r="ER20" s="2" t="s">
        <v>2083</v>
      </c>
      <c r="ES20" s="2"/>
    </row>
    <row r="21" spans="1:149" ht="409.5">
      <c r="A21" s="2" t="s">
        <v>709</v>
      </c>
      <c r="B21" s="2" t="s">
        <v>1909</v>
      </c>
      <c r="C21" s="2" t="s">
        <v>710</v>
      </c>
      <c r="D21" s="2" t="s">
        <v>711</v>
      </c>
      <c r="E21" s="2" t="s">
        <v>93</v>
      </c>
      <c r="F21" s="2" t="s">
        <v>1908</v>
      </c>
      <c r="G21" s="2">
        <v>2886</v>
      </c>
      <c r="H21" s="2" t="s">
        <v>70</v>
      </c>
      <c r="I21" s="2" t="s">
        <v>71</v>
      </c>
      <c r="J21" s="2" t="s">
        <v>638</v>
      </c>
      <c r="K21" s="2" t="s">
        <v>71</v>
      </c>
      <c r="L21" s="2" t="s">
        <v>712</v>
      </c>
      <c r="M21" s="2" t="s">
        <v>107</v>
      </c>
      <c r="N21" s="2">
        <v>0</v>
      </c>
      <c r="O21" s="2" t="s">
        <v>1982</v>
      </c>
      <c r="P21" s="2" t="s">
        <v>384</v>
      </c>
      <c r="Q21" s="2" t="s">
        <v>384</v>
      </c>
      <c r="R21" s="2" t="s">
        <v>71</v>
      </c>
      <c r="S21" s="2" t="s">
        <v>713</v>
      </c>
      <c r="T21" s="2" t="s">
        <v>2079</v>
      </c>
      <c r="U21" s="2">
        <v>5</v>
      </c>
      <c r="V21" s="2" t="s">
        <v>384</v>
      </c>
      <c r="W21" s="2" t="s">
        <v>714</v>
      </c>
      <c r="X21" s="2" t="s">
        <v>715</v>
      </c>
      <c r="Y21" s="2" t="s">
        <v>716</v>
      </c>
      <c r="Z21" s="2" t="s">
        <v>717</v>
      </c>
      <c r="AA21" s="2" t="s">
        <v>71</v>
      </c>
      <c r="AB21" s="2" t="s">
        <v>718</v>
      </c>
      <c r="AC21" s="2" t="s">
        <v>75</v>
      </c>
      <c r="AD21" s="2"/>
      <c r="AE21" s="2" t="s">
        <v>71</v>
      </c>
      <c r="AF21" s="2" t="s">
        <v>719</v>
      </c>
      <c r="AG21" s="2" t="s">
        <v>720</v>
      </c>
      <c r="AH21" s="2" t="s">
        <v>76</v>
      </c>
      <c r="AI21" s="2" t="s">
        <v>721</v>
      </c>
      <c r="AJ21" s="2" t="s">
        <v>112</v>
      </c>
      <c r="AK21" s="2" t="s">
        <v>81</v>
      </c>
      <c r="AL21" s="2" t="s">
        <v>2116</v>
      </c>
      <c r="AM21" s="2"/>
      <c r="AN21" s="2" t="s">
        <v>722</v>
      </c>
      <c r="AO21" s="2" t="s">
        <v>723</v>
      </c>
      <c r="AP21" s="2" t="s">
        <v>724</v>
      </c>
      <c r="AQ21" s="2" t="s">
        <v>723</v>
      </c>
      <c r="AR21" s="2" t="s">
        <v>76</v>
      </c>
      <c r="AS21" s="2"/>
      <c r="AT21" s="2" t="s">
        <v>75</v>
      </c>
      <c r="AU21" s="2"/>
      <c r="AV21" s="2" t="s">
        <v>1976</v>
      </c>
      <c r="AW21" s="2" t="s">
        <v>79</v>
      </c>
      <c r="AX21" s="2">
        <v>17</v>
      </c>
      <c r="AY21" s="2" t="s">
        <v>241</v>
      </c>
      <c r="AZ21" s="2">
        <v>4</v>
      </c>
      <c r="BA21" s="2">
        <v>3</v>
      </c>
      <c r="BB21" s="2">
        <v>3</v>
      </c>
      <c r="BC21" s="2" t="s">
        <v>2170</v>
      </c>
      <c r="BD21" s="2">
        <v>4</v>
      </c>
      <c r="BE21" s="2">
        <v>1</v>
      </c>
      <c r="BF21" s="2" t="s">
        <v>725</v>
      </c>
      <c r="BG21" s="2">
        <v>4</v>
      </c>
      <c r="BH21" s="2">
        <v>1</v>
      </c>
      <c r="BI21" s="2">
        <v>1</v>
      </c>
      <c r="BJ21" s="2" t="s">
        <v>726</v>
      </c>
      <c r="BK21" s="2" t="s">
        <v>727</v>
      </c>
      <c r="BL21" s="2" t="s">
        <v>79</v>
      </c>
      <c r="BM21" s="2" t="s">
        <v>163</v>
      </c>
      <c r="BN21" s="2" t="s">
        <v>1979</v>
      </c>
      <c r="BO21" s="2" t="s">
        <v>728</v>
      </c>
      <c r="BP21" s="2" t="s">
        <v>79</v>
      </c>
      <c r="BQ21" s="2" t="s">
        <v>729</v>
      </c>
      <c r="BR21" s="2" t="s">
        <v>730</v>
      </c>
      <c r="BS21" s="2" t="s">
        <v>76</v>
      </c>
      <c r="BT21" s="2"/>
      <c r="BU21" s="2" t="s">
        <v>79</v>
      </c>
      <c r="BV21" s="2" t="s">
        <v>731</v>
      </c>
      <c r="BW21" s="2" t="s">
        <v>75</v>
      </c>
      <c r="BX21" s="2"/>
      <c r="BY21" s="2" t="s">
        <v>76</v>
      </c>
      <c r="BZ21" s="2"/>
      <c r="CA21" s="2" t="s">
        <v>79</v>
      </c>
      <c r="CB21" s="2" t="s">
        <v>2005</v>
      </c>
      <c r="CC21" s="2" t="s">
        <v>79</v>
      </c>
      <c r="CD21" s="2" t="s">
        <v>79</v>
      </c>
      <c r="CE21" s="2" t="s">
        <v>118</v>
      </c>
      <c r="CF21" s="2" t="s">
        <v>2006</v>
      </c>
      <c r="CG21" s="2" t="s">
        <v>685</v>
      </c>
      <c r="CH21" s="2" t="s">
        <v>2006</v>
      </c>
      <c r="CI21" s="2" t="s">
        <v>83</v>
      </c>
      <c r="CJ21" s="2"/>
      <c r="CK21" s="2" t="s">
        <v>96</v>
      </c>
      <c r="CL21" s="2"/>
      <c r="CM21" s="2" t="s">
        <v>254</v>
      </c>
      <c r="CN21" s="2" t="s">
        <v>85</v>
      </c>
      <c r="CO21" s="2" t="s">
        <v>619</v>
      </c>
      <c r="CP21" s="2" t="s">
        <v>86</v>
      </c>
      <c r="CQ21" s="2" t="s">
        <v>89</v>
      </c>
      <c r="CR21" s="2" t="s">
        <v>122</v>
      </c>
      <c r="CS21" s="2" t="s">
        <v>732</v>
      </c>
      <c r="CT21" s="2" t="s">
        <v>2007</v>
      </c>
      <c r="CU21" s="2" t="s">
        <v>732</v>
      </c>
      <c r="CV21" s="2" t="s">
        <v>2173</v>
      </c>
      <c r="CW21" s="2" t="s">
        <v>79</v>
      </c>
      <c r="CX21" s="2" t="s">
        <v>733</v>
      </c>
      <c r="CY21" s="2" t="s">
        <v>96</v>
      </c>
      <c r="CZ21" s="2"/>
      <c r="DA21" s="2" t="s">
        <v>323</v>
      </c>
      <c r="DB21" s="2" t="s">
        <v>85</v>
      </c>
      <c r="DC21" s="2" t="s">
        <v>89</v>
      </c>
      <c r="DD21" s="2">
        <v>4</v>
      </c>
      <c r="DE21" s="2" t="s">
        <v>734</v>
      </c>
      <c r="DF21" s="2" t="s">
        <v>2356</v>
      </c>
      <c r="DG21" s="2" t="s">
        <v>735</v>
      </c>
      <c r="DH21" s="2" t="s">
        <v>2174</v>
      </c>
      <c r="DI21" s="2" t="s">
        <v>76</v>
      </c>
      <c r="DJ21" s="2"/>
      <c r="DK21" s="2" t="s">
        <v>79</v>
      </c>
      <c r="DL21" s="2" t="s">
        <v>736</v>
      </c>
      <c r="DM21" s="2">
        <v>1</v>
      </c>
      <c r="DN21" s="2" t="s">
        <v>124</v>
      </c>
      <c r="DO21" s="2" t="s">
        <v>124</v>
      </c>
      <c r="DP21" s="2">
        <v>1</v>
      </c>
      <c r="DQ21" s="2" t="s">
        <v>2175</v>
      </c>
      <c r="DR21" s="2" t="s">
        <v>2357</v>
      </c>
      <c r="DS21" s="2" t="s">
        <v>2176</v>
      </c>
      <c r="DT21" s="2" t="s">
        <v>79</v>
      </c>
      <c r="DU21" s="2" t="s">
        <v>737</v>
      </c>
      <c r="DV21" s="2" t="s">
        <v>79</v>
      </c>
      <c r="DW21" s="2" t="s">
        <v>638</v>
      </c>
      <c r="DX21" s="2">
        <v>0</v>
      </c>
      <c r="DY21" s="2" t="s">
        <v>89</v>
      </c>
      <c r="DZ21" s="2">
        <v>0</v>
      </c>
      <c r="EA21" s="2" t="s">
        <v>738</v>
      </c>
      <c r="EB21" s="2" t="s">
        <v>2358</v>
      </c>
      <c r="EC21" s="2" t="s">
        <v>738</v>
      </c>
      <c r="ED21" s="2" t="s">
        <v>2323</v>
      </c>
      <c r="EE21" s="2" t="s">
        <v>1984</v>
      </c>
      <c r="EF21" s="2"/>
      <c r="EG21" s="2" t="s">
        <v>79</v>
      </c>
      <c r="EH21" s="2" t="s">
        <v>739</v>
      </c>
      <c r="EI21" s="2" t="s">
        <v>1898</v>
      </c>
      <c r="EJ21" s="2" t="s">
        <v>79</v>
      </c>
      <c r="EK21" s="2" t="s">
        <v>740</v>
      </c>
      <c r="EL21" s="2" t="s">
        <v>741</v>
      </c>
      <c r="EM21" s="2" t="s">
        <v>2359</v>
      </c>
      <c r="EN21" s="2" t="s">
        <v>742</v>
      </c>
      <c r="EO21" s="2" t="s">
        <v>2360</v>
      </c>
      <c r="EP21" s="2" t="s">
        <v>2177</v>
      </c>
      <c r="EQ21" s="2" t="s">
        <v>2178</v>
      </c>
      <c r="ER21" s="2" t="s">
        <v>2081</v>
      </c>
      <c r="ES21" s="2"/>
    </row>
    <row r="22" spans="1:149" ht="409.5">
      <c r="A22" s="2" t="s">
        <v>743</v>
      </c>
      <c r="B22" s="2" t="s">
        <v>1909</v>
      </c>
      <c r="C22" s="2" t="s">
        <v>744</v>
      </c>
      <c r="D22" s="2" t="s">
        <v>745</v>
      </c>
      <c r="E22" s="2" t="s">
        <v>93</v>
      </c>
      <c r="F22" s="2" t="s">
        <v>1908</v>
      </c>
      <c r="G22" s="2">
        <v>3927</v>
      </c>
      <c r="H22" s="2" t="s">
        <v>70</v>
      </c>
      <c r="I22" s="2" t="s">
        <v>76</v>
      </c>
      <c r="J22" s="2"/>
      <c r="K22" s="2" t="s">
        <v>71</v>
      </c>
      <c r="L22" s="2" t="s">
        <v>746</v>
      </c>
      <c r="M22" s="2" t="s">
        <v>107</v>
      </c>
      <c r="N22" s="2" t="s">
        <v>747</v>
      </c>
      <c r="O22" s="2" t="s">
        <v>1982</v>
      </c>
      <c r="P22" s="2" t="s">
        <v>384</v>
      </c>
      <c r="Q22" s="2" t="s">
        <v>74</v>
      </c>
      <c r="R22" s="2" t="s">
        <v>71</v>
      </c>
      <c r="S22" s="2" t="s">
        <v>748</v>
      </c>
      <c r="T22" s="2" t="s">
        <v>2079</v>
      </c>
      <c r="U22" s="2">
        <v>5</v>
      </c>
      <c r="V22" s="2" t="s">
        <v>384</v>
      </c>
      <c r="W22" s="2" t="s">
        <v>749</v>
      </c>
      <c r="X22" s="2" t="s">
        <v>75</v>
      </c>
      <c r="Y22" s="2" t="s">
        <v>750</v>
      </c>
      <c r="Z22" s="2"/>
      <c r="AA22" s="2" t="s">
        <v>71</v>
      </c>
      <c r="AB22" s="2" t="s">
        <v>751</v>
      </c>
      <c r="AC22" s="2" t="s">
        <v>76</v>
      </c>
      <c r="AD22" s="2"/>
      <c r="AE22" s="2" t="s">
        <v>76</v>
      </c>
      <c r="AF22" s="2" t="s">
        <v>77</v>
      </c>
      <c r="AG22" s="2" t="s">
        <v>78</v>
      </c>
      <c r="AH22" s="2" t="s">
        <v>76</v>
      </c>
      <c r="AI22" s="2"/>
      <c r="AJ22" s="2" t="s">
        <v>112</v>
      </c>
      <c r="AK22" s="2" t="s">
        <v>81</v>
      </c>
      <c r="AL22" s="2" t="s">
        <v>2116</v>
      </c>
      <c r="AM22" s="2"/>
      <c r="AN22" s="2" t="s">
        <v>752</v>
      </c>
      <c r="AO22" s="2" t="s">
        <v>753</v>
      </c>
      <c r="AP22" s="2" t="s">
        <v>754</v>
      </c>
      <c r="AQ22" s="2" t="s">
        <v>75</v>
      </c>
      <c r="AR22" s="2" t="s">
        <v>76</v>
      </c>
      <c r="AS22" s="2"/>
      <c r="AT22" s="2" t="s">
        <v>76</v>
      </c>
      <c r="AU22" s="2"/>
      <c r="AV22" s="2" t="s">
        <v>1985</v>
      </c>
      <c r="AW22" s="2" t="s">
        <v>79</v>
      </c>
      <c r="AX22" s="2" t="s">
        <v>755</v>
      </c>
      <c r="AY22" s="2" t="s">
        <v>115</v>
      </c>
      <c r="AZ22" s="2">
        <v>5</v>
      </c>
      <c r="BA22" s="2">
        <v>4</v>
      </c>
      <c r="BB22" s="2">
        <v>1</v>
      </c>
      <c r="BC22" s="2" t="s">
        <v>75</v>
      </c>
      <c r="BD22" s="2">
        <v>4</v>
      </c>
      <c r="BE22" s="2" t="s">
        <v>119</v>
      </c>
      <c r="BF22" s="2" t="s">
        <v>75</v>
      </c>
      <c r="BG22" s="2">
        <v>3</v>
      </c>
      <c r="BH22" s="2" t="s">
        <v>119</v>
      </c>
      <c r="BI22" s="2" t="s">
        <v>119</v>
      </c>
      <c r="BJ22" s="2" t="s">
        <v>119</v>
      </c>
      <c r="BK22" s="2" t="s">
        <v>119</v>
      </c>
      <c r="BL22" s="2" t="s">
        <v>79</v>
      </c>
      <c r="BM22" s="2" t="s">
        <v>756</v>
      </c>
      <c r="BN22" s="2" t="s">
        <v>2008</v>
      </c>
      <c r="BO22" s="2" t="s">
        <v>757</v>
      </c>
      <c r="BP22" s="2" t="s">
        <v>96</v>
      </c>
      <c r="BQ22" s="2" t="s">
        <v>119</v>
      </c>
      <c r="BR22" s="2" t="s">
        <v>119</v>
      </c>
      <c r="BS22" s="2" t="s">
        <v>79</v>
      </c>
      <c r="BT22" s="2" t="s">
        <v>758</v>
      </c>
      <c r="BU22" s="2" t="s">
        <v>79</v>
      </c>
      <c r="BV22" s="2" t="s">
        <v>2119</v>
      </c>
      <c r="BW22" s="2" t="s">
        <v>76</v>
      </c>
      <c r="BX22" s="2"/>
      <c r="BY22" s="2" t="s">
        <v>76</v>
      </c>
      <c r="BZ22" s="2"/>
      <c r="CA22" s="2" t="s">
        <v>75</v>
      </c>
      <c r="CB22" s="2" t="s">
        <v>2009</v>
      </c>
      <c r="CC22" s="2" t="s">
        <v>96</v>
      </c>
      <c r="CD22" s="2" t="s">
        <v>79</v>
      </c>
      <c r="CE22" s="2" t="s">
        <v>84</v>
      </c>
      <c r="CF22" s="2" t="s">
        <v>759</v>
      </c>
      <c r="CG22" s="2" t="s">
        <v>760</v>
      </c>
      <c r="CH22" s="2" t="s">
        <v>761</v>
      </c>
      <c r="CI22" s="2" t="s">
        <v>83</v>
      </c>
      <c r="CJ22" s="2"/>
      <c r="CK22" s="2" t="s">
        <v>76</v>
      </c>
      <c r="CL22" s="2"/>
      <c r="CM22" s="2" t="s">
        <v>762</v>
      </c>
      <c r="CN22" s="2" t="s">
        <v>85</v>
      </c>
      <c r="CO22" s="2" t="s">
        <v>763</v>
      </c>
      <c r="CP22" s="2" t="s">
        <v>98</v>
      </c>
      <c r="CQ22" s="2" t="s">
        <v>764</v>
      </c>
      <c r="CR22" s="2" t="s">
        <v>122</v>
      </c>
      <c r="CS22" s="2" t="s">
        <v>765</v>
      </c>
      <c r="CT22" s="2" t="s">
        <v>119</v>
      </c>
      <c r="CU22" s="2" t="s">
        <v>595</v>
      </c>
      <c r="CV22" s="2" t="s">
        <v>766</v>
      </c>
      <c r="CW22" s="2" t="s">
        <v>79</v>
      </c>
      <c r="CX22" s="2" t="s">
        <v>767</v>
      </c>
      <c r="CY22" s="2" t="s">
        <v>83</v>
      </c>
      <c r="CZ22" s="2"/>
      <c r="DA22" s="2" t="s">
        <v>323</v>
      </c>
      <c r="DB22" s="2" t="s">
        <v>287</v>
      </c>
      <c r="DC22" s="2" t="s">
        <v>88</v>
      </c>
      <c r="DD22" s="2" t="s">
        <v>768</v>
      </c>
      <c r="DE22" s="2" t="s">
        <v>769</v>
      </c>
      <c r="DF22" s="2" t="s">
        <v>770</v>
      </c>
      <c r="DG22" s="2" t="s">
        <v>771</v>
      </c>
      <c r="DH22" s="2" t="s">
        <v>119</v>
      </c>
      <c r="DI22" s="2" t="s">
        <v>79</v>
      </c>
      <c r="DJ22" s="2" t="s">
        <v>772</v>
      </c>
      <c r="DK22" s="2" t="s">
        <v>83</v>
      </c>
      <c r="DL22" s="2"/>
      <c r="DM22" s="2" t="s">
        <v>380</v>
      </c>
      <c r="DN22" s="2" t="s">
        <v>124</v>
      </c>
      <c r="DO22" s="2" t="s">
        <v>124</v>
      </c>
      <c r="DP22" s="2">
        <v>1</v>
      </c>
      <c r="DQ22" s="2" t="s">
        <v>773</v>
      </c>
      <c r="DR22" s="2" t="s">
        <v>774</v>
      </c>
      <c r="DS22" s="2" t="s">
        <v>775</v>
      </c>
      <c r="DT22" s="2" t="s">
        <v>79</v>
      </c>
      <c r="DU22" s="2" t="s">
        <v>775</v>
      </c>
      <c r="DV22" s="2" t="s">
        <v>96</v>
      </c>
      <c r="DW22" s="2"/>
      <c r="DX22" s="2">
        <v>0</v>
      </c>
      <c r="DY22" s="2" t="s">
        <v>127</v>
      </c>
      <c r="DZ22" s="2">
        <v>0</v>
      </c>
      <c r="EA22" s="2" t="s">
        <v>776</v>
      </c>
      <c r="EB22" s="2" t="s">
        <v>777</v>
      </c>
      <c r="EC22" s="2" t="s">
        <v>778</v>
      </c>
      <c r="ED22" s="2" t="s">
        <v>119</v>
      </c>
      <c r="EE22" s="2" t="s">
        <v>96</v>
      </c>
      <c r="EF22" s="2"/>
      <c r="EG22" s="2" t="s">
        <v>79</v>
      </c>
      <c r="EH22" s="2" t="s">
        <v>779</v>
      </c>
      <c r="EI22" s="2" t="s">
        <v>2120</v>
      </c>
      <c r="EJ22" s="2" t="s">
        <v>79</v>
      </c>
      <c r="EK22" s="2" t="s">
        <v>780</v>
      </c>
      <c r="EL22" s="2" t="s">
        <v>781</v>
      </c>
      <c r="EM22" s="2" t="s">
        <v>782</v>
      </c>
      <c r="EN22" s="2" t="s">
        <v>783</v>
      </c>
      <c r="EO22" s="2" t="s">
        <v>784</v>
      </c>
      <c r="EP22" s="2" t="s">
        <v>119</v>
      </c>
      <c r="EQ22" s="2" t="s">
        <v>119</v>
      </c>
      <c r="ER22" s="2" t="s">
        <v>2083</v>
      </c>
      <c r="ES22" s="2"/>
    </row>
    <row r="23" spans="1:149" ht="409.5">
      <c r="A23" s="2" t="s">
        <v>785</v>
      </c>
      <c r="B23" s="2" t="s">
        <v>1909</v>
      </c>
      <c r="C23" s="2" t="s">
        <v>786</v>
      </c>
      <c r="D23" s="2" t="s">
        <v>786</v>
      </c>
      <c r="E23" s="2" t="s">
        <v>93</v>
      </c>
      <c r="F23" s="2" t="s">
        <v>1908</v>
      </c>
      <c r="G23" s="2">
        <v>4960</v>
      </c>
      <c r="H23" s="2" t="s">
        <v>70</v>
      </c>
      <c r="I23" s="2" t="s">
        <v>75</v>
      </c>
      <c r="J23" s="2"/>
      <c r="K23" s="2" t="s">
        <v>75</v>
      </c>
      <c r="L23" s="2"/>
      <c r="M23" s="2" t="s">
        <v>107</v>
      </c>
      <c r="N23" s="3">
        <v>1263</v>
      </c>
      <c r="O23" s="2" t="s">
        <v>1982</v>
      </c>
      <c r="P23" s="2" t="s">
        <v>1982</v>
      </c>
      <c r="Q23" s="2" t="s">
        <v>1982</v>
      </c>
      <c r="R23" s="2" t="s">
        <v>71</v>
      </c>
      <c r="S23" s="2" t="s">
        <v>787</v>
      </c>
      <c r="T23" s="2" t="s">
        <v>2079</v>
      </c>
      <c r="U23" s="2">
        <v>4</v>
      </c>
      <c r="V23" s="2" t="s">
        <v>384</v>
      </c>
      <c r="W23" s="2" t="s">
        <v>788</v>
      </c>
      <c r="X23" s="2" t="s">
        <v>789</v>
      </c>
      <c r="Y23" s="2" t="s">
        <v>790</v>
      </c>
      <c r="Z23" s="2" t="s">
        <v>791</v>
      </c>
      <c r="AA23" s="2" t="s">
        <v>75</v>
      </c>
      <c r="AB23" s="2"/>
      <c r="AC23" s="2" t="s">
        <v>76</v>
      </c>
      <c r="AD23" s="2"/>
      <c r="AE23" s="2" t="s">
        <v>71</v>
      </c>
      <c r="AF23" s="2" t="s">
        <v>94</v>
      </c>
      <c r="AG23" s="2" t="s">
        <v>792</v>
      </c>
      <c r="AH23" s="2" t="s">
        <v>79</v>
      </c>
      <c r="AI23" s="2" t="s">
        <v>112</v>
      </c>
      <c r="AJ23" s="2"/>
      <c r="AK23" s="2" t="s">
        <v>113</v>
      </c>
      <c r="AL23" s="2" t="s">
        <v>2116</v>
      </c>
      <c r="AM23" s="2"/>
      <c r="AN23" s="2" t="s">
        <v>793</v>
      </c>
      <c r="AO23" s="2" t="s">
        <v>794</v>
      </c>
      <c r="AP23" s="2" t="s">
        <v>795</v>
      </c>
      <c r="AQ23" s="2" t="s">
        <v>796</v>
      </c>
      <c r="AR23" s="2" t="s">
        <v>75</v>
      </c>
      <c r="AS23" s="2"/>
      <c r="AT23" s="2" t="s">
        <v>76</v>
      </c>
      <c r="AU23" s="2"/>
      <c r="AV23" s="2" t="s">
        <v>797</v>
      </c>
      <c r="AW23" s="2" t="s">
        <v>79</v>
      </c>
      <c r="AX23" s="2">
        <v>46</v>
      </c>
      <c r="AY23" s="2" t="s">
        <v>82</v>
      </c>
      <c r="AZ23" s="2">
        <v>5</v>
      </c>
      <c r="BA23" s="2">
        <v>4</v>
      </c>
      <c r="BB23" s="2">
        <v>1</v>
      </c>
      <c r="BC23" s="2" t="s">
        <v>2170</v>
      </c>
      <c r="BD23" s="2">
        <v>2</v>
      </c>
      <c r="BE23" s="2" t="s">
        <v>798</v>
      </c>
      <c r="BF23" s="2" t="s">
        <v>799</v>
      </c>
      <c r="BG23" s="2">
        <v>3</v>
      </c>
      <c r="BH23" s="2" t="s">
        <v>75</v>
      </c>
      <c r="BI23" s="2" t="s">
        <v>75</v>
      </c>
      <c r="BJ23" s="2" t="s">
        <v>800</v>
      </c>
      <c r="BK23" s="2" t="s">
        <v>801</v>
      </c>
      <c r="BL23" s="2" t="s">
        <v>75</v>
      </c>
      <c r="BM23" s="2"/>
      <c r="BN23" s="2" t="s">
        <v>1977</v>
      </c>
      <c r="BO23" s="2" t="s">
        <v>802</v>
      </c>
      <c r="BP23" s="2" t="s">
        <v>79</v>
      </c>
      <c r="BQ23" s="2" t="s">
        <v>803</v>
      </c>
      <c r="BR23" s="2" t="s">
        <v>804</v>
      </c>
      <c r="BS23" s="2" t="s">
        <v>79</v>
      </c>
      <c r="BT23" s="2" t="s">
        <v>805</v>
      </c>
      <c r="BU23" s="2" t="s">
        <v>79</v>
      </c>
      <c r="BV23" s="2" t="s">
        <v>806</v>
      </c>
      <c r="BW23" s="2" t="s">
        <v>75</v>
      </c>
      <c r="BX23" s="2"/>
      <c r="BY23" s="2" t="s">
        <v>79</v>
      </c>
      <c r="BZ23" s="2" t="s">
        <v>807</v>
      </c>
      <c r="CA23" s="2" t="s">
        <v>75</v>
      </c>
      <c r="CB23" s="2" t="s">
        <v>1990</v>
      </c>
      <c r="CC23" s="2" t="s">
        <v>79</v>
      </c>
      <c r="CD23" s="2" t="s">
        <v>79</v>
      </c>
      <c r="CE23" s="2" t="s">
        <v>118</v>
      </c>
      <c r="CF23" s="2" t="s">
        <v>515</v>
      </c>
      <c r="CG23" s="2" t="s">
        <v>515</v>
      </c>
      <c r="CH23" s="2" t="s">
        <v>515</v>
      </c>
      <c r="CI23" s="2" t="s">
        <v>96</v>
      </c>
      <c r="CJ23" s="2"/>
      <c r="CK23" s="2" t="s">
        <v>96</v>
      </c>
      <c r="CL23" s="2"/>
      <c r="CM23" s="2" t="s">
        <v>97</v>
      </c>
      <c r="CN23" s="2" t="s">
        <v>85</v>
      </c>
      <c r="CO23" s="2" t="s">
        <v>112</v>
      </c>
      <c r="CP23" s="2" t="s">
        <v>808</v>
      </c>
      <c r="CQ23" s="2" t="s">
        <v>547</v>
      </c>
      <c r="CR23" s="2" t="s">
        <v>122</v>
      </c>
      <c r="CS23" s="2" t="s">
        <v>2361</v>
      </c>
      <c r="CT23" s="2" t="s">
        <v>2362</v>
      </c>
      <c r="CU23" s="2" t="s">
        <v>515</v>
      </c>
      <c r="CV23" s="2" t="s">
        <v>515</v>
      </c>
      <c r="CW23" s="2" t="s">
        <v>96</v>
      </c>
      <c r="CX23" s="2"/>
      <c r="CY23" s="2" t="s">
        <v>96</v>
      </c>
      <c r="CZ23" s="2"/>
      <c r="DA23" s="2" t="s">
        <v>100</v>
      </c>
      <c r="DB23" s="2" t="s">
        <v>287</v>
      </c>
      <c r="DC23" s="2" t="s">
        <v>101</v>
      </c>
      <c r="DD23" s="2">
        <v>3</v>
      </c>
      <c r="DE23" s="2" t="s">
        <v>515</v>
      </c>
      <c r="DF23" s="2" t="s">
        <v>515</v>
      </c>
      <c r="DG23" s="2" t="s">
        <v>515</v>
      </c>
      <c r="DH23" s="2" t="s">
        <v>515</v>
      </c>
      <c r="DI23" s="2" t="s">
        <v>76</v>
      </c>
      <c r="DJ23" s="2"/>
      <c r="DK23" s="2" t="s">
        <v>96</v>
      </c>
      <c r="DL23" s="2"/>
      <c r="DM23" s="2" t="s">
        <v>380</v>
      </c>
      <c r="DN23" s="2" t="s">
        <v>124</v>
      </c>
      <c r="DO23" s="2" t="s">
        <v>124</v>
      </c>
      <c r="DP23" s="2">
        <v>1</v>
      </c>
      <c r="DQ23" s="2" t="s">
        <v>515</v>
      </c>
      <c r="DR23" s="2" t="s">
        <v>515</v>
      </c>
      <c r="DS23" s="2" t="s">
        <v>515</v>
      </c>
      <c r="DT23" s="2" t="s">
        <v>83</v>
      </c>
      <c r="DU23" s="2"/>
      <c r="DV23" s="2" t="s">
        <v>96</v>
      </c>
      <c r="DW23" s="2"/>
      <c r="DX23" s="2">
        <v>0</v>
      </c>
      <c r="DY23" s="2" t="s">
        <v>127</v>
      </c>
      <c r="DZ23" s="2">
        <v>0</v>
      </c>
      <c r="EA23" s="2" t="s">
        <v>2338</v>
      </c>
      <c r="EB23" s="2" t="s">
        <v>2339</v>
      </c>
      <c r="EC23" s="2" t="s">
        <v>2338</v>
      </c>
      <c r="ED23" s="2" t="s">
        <v>515</v>
      </c>
      <c r="EE23" s="2" t="s">
        <v>96</v>
      </c>
      <c r="EF23" s="2"/>
      <c r="EG23" s="2" t="s">
        <v>79</v>
      </c>
      <c r="EH23" s="2" t="s">
        <v>515</v>
      </c>
      <c r="EI23" s="2" t="s">
        <v>809</v>
      </c>
      <c r="EJ23" s="2" t="s">
        <v>79</v>
      </c>
      <c r="EK23" s="2" t="s">
        <v>810</v>
      </c>
      <c r="EL23" s="2" t="s">
        <v>811</v>
      </c>
      <c r="EM23" s="2" t="s">
        <v>2345</v>
      </c>
      <c r="EN23" s="2" t="s">
        <v>2363</v>
      </c>
      <c r="EO23" s="2" t="s">
        <v>2364</v>
      </c>
      <c r="EP23" s="2" t="s">
        <v>2121</v>
      </c>
      <c r="EQ23" s="2" t="s">
        <v>812</v>
      </c>
      <c r="ER23" s="2" t="s">
        <v>2083</v>
      </c>
      <c r="ES23" s="2"/>
    </row>
    <row r="24" spans="1:149" ht="409.5">
      <c r="A24" s="2" t="s">
        <v>813</v>
      </c>
      <c r="B24" s="2" t="s">
        <v>1909</v>
      </c>
      <c r="C24" s="2" t="s">
        <v>2193</v>
      </c>
      <c r="D24" s="2" t="s">
        <v>814</v>
      </c>
      <c r="E24" s="2" t="s">
        <v>93</v>
      </c>
      <c r="F24" s="2" t="s">
        <v>1908</v>
      </c>
      <c r="G24" s="2">
        <v>1828</v>
      </c>
      <c r="H24" s="2" t="s">
        <v>70</v>
      </c>
      <c r="I24" s="2" t="s">
        <v>71</v>
      </c>
      <c r="J24" s="2" t="s">
        <v>815</v>
      </c>
      <c r="K24" s="2" t="s">
        <v>71</v>
      </c>
      <c r="L24" s="2" t="s">
        <v>816</v>
      </c>
      <c r="M24" s="2" t="s">
        <v>107</v>
      </c>
      <c r="N24" s="2" t="s">
        <v>817</v>
      </c>
      <c r="O24" s="2" t="s">
        <v>1982</v>
      </c>
      <c r="P24" s="2" t="s">
        <v>384</v>
      </c>
      <c r="Q24" s="2" t="s">
        <v>384</v>
      </c>
      <c r="R24" s="2" t="s">
        <v>76</v>
      </c>
      <c r="S24" s="2"/>
      <c r="T24" s="2" t="s">
        <v>1914</v>
      </c>
      <c r="U24" s="2">
        <v>2</v>
      </c>
      <c r="V24" s="2" t="s">
        <v>384</v>
      </c>
      <c r="W24" s="2" t="s">
        <v>818</v>
      </c>
      <c r="X24" s="2" t="s">
        <v>819</v>
      </c>
      <c r="Y24" s="2" t="s">
        <v>820</v>
      </c>
      <c r="Z24" s="2" t="s">
        <v>821</v>
      </c>
      <c r="AA24" s="2" t="s">
        <v>71</v>
      </c>
      <c r="AB24" s="2" t="s">
        <v>822</v>
      </c>
      <c r="AC24" s="2" t="s">
        <v>76</v>
      </c>
      <c r="AD24" s="2"/>
      <c r="AE24" s="2" t="s">
        <v>71</v>
      </c>
      <c r="AF24" s="2" t="s">
        <v>111</v>
      </c>
      <c r="AG24" s="2" t="s">
        <v>792</v>
      </c>
      <c r="AH24" s="2" t="s">
        <v>76</v>
      </c>
      <c r="AI24" s="2"/>
      <c r="AJ24" s="2" t="s">
        <v>80</v>
      </c>
      <c r="AK24" s="2" t="s">
        <v>81</v>
      </c>
      <c r="AL24" s="2" t="s">
        <v>2116</v>
      </c>
      <c r="AM24" s="2"/>
      <c r="AN24" s="2" t="s">
        <v>823</v>
      </c>
      <c r="AO24" s="2" t="s">
        <v>824</v>
      </c>
      <c r="AP24" s="2" t="s">
        <v>825</v>
      </c>
      <c r="AQ24" s="2" t="s">
        <v>826</v>
      </c>
      <c r="AR24" s="2" t="s">
        <v>76</v>
      </c>
      <c r="AS24" s="2"/>
      <c r="AT24" s="2" t="s">
        <v>75</v>
      </c>
      <c r="AU24" s="2"/>
      <c r="AV24" s="2" t="s">
        <v>1985</v>
      </c>
      <c r="AW24" s="2" t="s">
        <v>79</v>
      </c>
      <c r="AX24" s="2"/>
      <c r="AY24" s="2" t="s">
        <v>115</v>
      </c>
      <c r="AZ24" s="2">
        <v>4</v>
      </c>
      <c r="BA24" s="2">
        <v>4</v>
      </c>
      <c r="BB24" s="2">
        <v>4</v>
      </c>
      <c r="BC24" s="2" t="s">
        <v>2171</v>
      </c>
      <c r="BD24" s="2">
        <v>3</v>
      </c>
      <c r="BE24" s="2" t="s">
        <v>827</v>
      </c>
      <c r="BF24" s="2"/>
      <c r="BG24" s="2">
        <v>3</v>
      </c>
      <c r="BH24" s="2" t="s">
        <v>828</v>
      </c>
      <c r="BI24" s="2" t="s">
        <v>829</v>
      </c>
      <c r="BJ24" s="2" t="s">
        <v>830</v>
      </c>
      <c r="BK24" s="2" t="s">
        <v>179</v>
      </c>
      <c r="BL24" s="2" t="s">
        <v>79</v>
      </c>
      <c r="BM24" s="2" t="s">
        <v>831</v>
      </c>
      <c r="BN24" s="2" t="s">
        <v>1994</v>
      </c>
      <c r="BO24" s="2" t="s">
        <v>832</v>
      </c>
      <c r="BP24" s="2" t="s">
        <v>96</v>
      </c>
      <c r="BQ24" s="2" t="s">
        <v>833</v>
      </c>
      <c r="BR24" s="2" t="s">
        <v>834</v>
      </c>
      <c r="BS24" s="2" t="s">
        <v>79</v>
      </c>
      <c r="BT24" s="2" t="s">
        <v>835</v>
      </c>
      <c r="BU24" s="2" t="s">
        <v>79</v>
      </c>
      <c r="BV24" s="2" t="s">
        <v>836</v>
      </c>
      <c r="BW24" s="2" t="s">
        <v>75</v>
      </c>
      <c r="BX24" s="2"/>
      <c r="BY24" s="2" t="s">
        <v>79</v>
      </c>
      <c r="BZ24" s="2" t="s">
        <v>837</v>
      </c>
      <c r="CA24" s="2" t="s">
        <v>83</v>
      </c>
      <c r="CB24" s="2" t="s">
        <v>1993</v>
      </c>
      <c r="CC24" s="2" t="s">
        <v>79</v>
      </c>
      <c r="CD24" s="2" t="s">
        <v>79</v>
      </c>
      <c r="CE24" s="2" t="s">
        <v>84</v>
      </c>
      <c r="CF24" s="2" t="s">
        <v>119</v>
      </c>
      <c r="CG24" s="2" t="s">
        <v>119</v>
      </c>
      <c r="CH24" s="2" t="s">
        <v>119</v>
      </c>
      <c r="CI24" s="2" t="s">
        <v>96</v>
      </c>
      <c r="CJ24" s="2"/>
      <c r="CK24" s="2" t="s">
        <v>96</v>
      </c>
      <c r="CL24" s="2"/>
      <c r="CM24" s="2" t="s">
        <v>97</v>
      </c>
      <c r="CN24" s="2" t="s">
        <v>85</v>
      </c>
      <c r="CO24" s="2" t="s">
        <v>838</v>
      </c>
      <c r="CP24" s="2" t="s">
        <v>86</v>
      </c>
      <c r="CQ24" s="2" t="s">
        <v>839</v>
      </c>
      <c r="CR24" s="2" t="s">
        <v>122</v>
      </c>
      <c r="CS24" s="2" t="s">
        <v>840</v>
      </c>
      <c r="CT24" s="2" t="s">
        <v>841</v>
      </c>
      <c r="CU24" s="2" t="s">
        <v>842</v>
      </c>
      <c r="CV24" s="2" t="s">
        <v>119</v>
      </c>
      <c r="CW24" s="2" t="s">
        <v>83</v>
      </c>
      <c r="CX24" s="2"/>
      <c r="CY24" s="2" t="s">
        <v>96</v>
      </c>
      <c r="CZ24" s="2"/>
      <c r="DA24" s="2" t="s">
        <v>843</v>
      </c>
      <c r="DB24" s="2" t="s">
        <v>287</v>
      </c>
      <c r="DC24" s="2" t="s">
        <v>88</v>
      </c>
      <c r="DD24" s="2">
        <v>0</v>
      </c>
      <c r="DE24" s="2" t="s">
        <v>844</v>
      </c>
      <c r="DF24" s="2" t="s">
        <v>845</v>
      </c>
      <c r="DG24" s="2" t="s">
        <v>177</v>
      </c>
      <c r="DH24" s="2" t="s">
        <v>845</v>
      </c>
      <c r="DI24" s="2" t="s">
        <v>79</v>
      </c>
      <c r="DJ24" s="2" t="s">
        <v>846</v>
      </c>
      <c r="DK24" s="2" t="s">
        <v>96</v>
      </c>
      <c r="DL24" s="2"/>
      <c r="DM24" s="2">
        <v>1</v>
      </c>
      <c r="DN24" s="2">
        <v>1</v>
      </c>
      <c r="DO24" s="2" t="s">
        <v>124</v>
      </c>
      <c r="DP24" s="2">
        <v>1</v>
      </c>
      <c r="DQ24" s="2" t="s">
        <v>847</v>
      </c>
      <c r="DR24" s="2" t="s">
        <v>119</v>
      </c>
      <c r="DS24" s="2" t="s">
        <v>119</v>
      </c>
      <c r="DT24" s="2" t="s">
        <v>79</v>
      </c>
      <c r="DU24" s="2" t="s">
        <v>848</v>
      </c>
      <c r="DV24" s="2" t="s">
        <v>96</v>
      </c>
      <c r="DW24" s="2"/>
      <c r="DX24" s="2" t="s">
        <v>141</v>
      </c>
      <c r="DY24" s="2" t="s">
        <v>89</v>
      </c>
      <c r="DZ24" s="2" t="s">
        <v>119</v>
      </c>
      <c r="EA24" s="2" t="s">
        <v>849</v>
      </c>
      <c r="EB24" s="2" t="s">
        <v>850</v>
      </c>
      <c r="EC24" s="2" t="s">
        <v>119</v>
      </c>
      <c r="ED24" s="2" t="s">
        <v>851</v>
      </c>
      <c r="EE24" s="2" t="s">
        <v>1984</v>
      </c>
      <c r="EF24" s="2"/>
      <c r="EG24" s="2" t="s">
        <v>79</v>
      </c>
      <c r="EH24" s="2" t="s">
        <v>815</v>
      </c>
      <c r="EI24" s="2" t="s">
        <v>852</v>
      </c>
      <c r="EJ24" s="2" t="s">
        <v>79</v>
      </c>
      <c r="EK24" s="2" t="s">
        <v>853</v>
      </c>
      <c r="EL24" s="2" t="s">
        <v>119</v>
      </c>
      <c r="EM24" s="2" t="s">
        <v>854</v>
      </c>
      <c r="EN24" s="2" t="s">
        <v>119</v>
      </c>
      <c r="EO24" s="2" t="s">
        <v>119</v>
      </c>
      <c r="EP24" s="2" t="s">
        <v>119</v>
      </c>
      <c r="EQ24" s="2" t="s">
        <v>119</v>
      </c>
      <c r="ER24" s="2" t="s">
        <v>2081</v>
      </c>
      <c r="ES24" s="2"/>
    </row>
    <row r="25" spans="1:149" ht="409.5">
      <c r="A25" s="2" t="s">
        <v>855</v>
      </c>
      <c r="B25" s="2" t="s">
        <v>68</v>
      </c>
      <c r="C25" s="2" t="s">
        <v>2194</v>
      </c>
      <c r="D25" s="2" t="s">
        <v>856</v>
      </c>
      <c r="E25" s="2" t="s">
        <v>93</v>
      </c>
      <c r="F25" s="2" t="s">
        <v>1896</v>
      </c>
      <c r="G25" s="2">
        <v>4697</v>
      </c>
      <c r="H25" s="2" t="s">
        <v>70</v>
      </c>
      <c r="I25" s="2" t="s">
        <v>71</v>
      </c>
      <c r="J25" s="2" t="s">
        <v>501</v>
      </c>
      <c r="K25" s="2" t="s">
        <v>71</v>
      </c>
      <c r="L25" s="2" t="s">
        <v>2192</v>
      </c>
      <c r="M25" s="2" t="s">
        <v>857</v>
      </c>
      <c r="N25" s="2">
        <v>50</v>
      </c>
      <c r="O25" s="2" t="s">
        <v>1982</v>
      </c>
      <c r="P25" s="2" t="s">
        <v>384</v>
      </c>
      <c r="Q25" s="2" t="s">
        <v>1982</v>
      </c>
      <c r="R25" s="2" t="s">
        <v>75</v>
      </c>
      <c r="S25" s="2"/>
      <c r="T25" s="2" t="s">
        <v>2079</v>
      </c>
      <c r="U25" s="2">
        <v>5</v>
      </c>
      <c r="V25" s="2" t="s">
        <v>384</v>
      </c>
      <c r="W25" s="2" t="s">
        <v>858</v>
      </c>
      <c r="X25" s="2" t="s">
        <v>859</v>
      </c>
      <c r="Y25" s="2" t="s">
        <v>860</v>
      </c>
      <c r="Z25" s="2"/>
      <c r="AA25" s="2" t="s">
        <v>71</v>
      </c>
      <c r="AB25" s="2" t="s">
        <v>861</v>
      </c>
      <c r="AC25" s="2" t="s">
        <v>76</v>
      </c>
      <c r="AD25" s="2"/>
      <c r="AE25" s="2" t="s">
        <v>76</v>
      </c>
      <c r="AF25" s="2" t="s">
        <v>77</v>
      </c>
      <c r="AG25" s="2" t="s">
        <v>78</v>
      </c>
      <c r="AH25" s="2" t="s">
        <v>76</v>
      </c>
      <c r="AI25" s="2"/>
      <c r="AJ25" s="2" t="s">
        <v>112</v>
      </c>
      <c r="AK25" s="2" t="s">
        <v>113</v>
      </c>
      <c r="AL25" s="2" t="s">
        <v>2117</v>
      </c>
      <c r="AM25" s="2" t="s">
        <v>862</v>
      </c>
      <c r="AN25" s="2" t="s">
        <v>863</v>
      </c>
      <c r="AO25" s="2" t="s">
        <v>864</v>
      </c>
      <c r="AP25" s="2" t="s">
        <v>865</v>
      </c>
      <c r="AQ25" s="2" t="s">
        <v>866</v>
      </c>
      <c r="AR25" s="2" t="s">
        <v>71</v>
      </c>
      <c r="AS25" s="2" t="s">
        <v>867</v>
      </c>
      <c r="AT25" s="2" t="s">
        <v>76</v>
      </c>
      <c r="AU25" s="2"/>
      <c r="AV25" s="2" t="s">
        <v>1985</v>
      </c>
      <c r="AW25" s="2" t="s">
        <v>79</v>
      </c>
      <c r="AX25" s="2">
        <v>80</v>
      </c>
      <c r="AY25" s="2" t="s">
        <v>115</v>
      </c>
      <c r="AZ25" s="2">
        <v>5</v>
      </c>
      <c r="BA25" s="2">
        <v>4</v>
      </c>
      <c r="BB25" s="2">
        <v>3</v>
      </c>
      <c r="BC25" s="2" t="s">
        <v>2170</v>
      </c>
      <c r="BD25" s="2">
        <v>5</v>
      </c>
      <c r="BE25" s="2" t="s">
        <v>868</v>
      </c>
      <c r="BF25" s="2" t="s">
        <v>869</v>
      </c>
      <c r="BG25" s="2">
        <v>4</v>
      </c>
      <c r="BH25" s="2" t="s">
        <v>870</v>
      </c>
      <c r="BI25" s="2" t="s">
        <v>871</v>
      </c>
      <c r="BJ25" s="2" t="s">
        <v>872</v>
      </c>
      <c r="BK25" s="2" t="s">
        <v>873</v>
      </c>
      <c r="BL25" s="2" t="s">
        <v>79</v>
      </c>
      <c r="BM25" s="2" t="s">
        <v>874</v>
      </c>
      <c r="BN25" s="2" t="s">
        <v>2004</v>
      </c>
      <c r="BO25" s="2" t="s">
        <v>875</v>
      </c>
      <c r="BP25" s="2" t="s">
        <v>79</v>
      </c>
      <c r="BQ25" s="2" t="s">
        <v>869</v>
      </c>
      <c r="BR25" s="2" t="s">
        <v>869</v>
      </c>
      <c r="BS25" s="2" t="s">
        <v>76</v>
      </c>
      <c r="BT25" s="2"/>
      <c r="BU25" s="2" t="s">
        <v>79</v>
      </c>
      <c r="BV25" s="2" t="s">
        <v>2259</v>
      </c>
      <c r="BW25" s="2" t="s">
        <v>76</v>
      </c>
      <c r="BX25" s="2"/>
      <c r="BY25" s="2" t="s">
        <v>76</v>
      </c>
      <c r="BZ25" s="2"/>
      <c r="CA25" s="2" t="s">
        <v>79</v>
      </c>
      <c r="CB25" s="2" t="s">
        <v>869</v>
      </c>
      <c r="CC25" s="2" t="s">
        <v>79</v>
      </c>
      <c r="CD25" s="2" t="s">
        <v>83</v>
      </c>
      <c r="CE25" s="2" t="s">
        <v>84</v>
      </c>
      <c r="CF25" s="2" t="s">
        <v>528</v>
      </c>
      <c r="CG25" s="2" t="s">
        <v>528</v>
      </c>
      <c r="CH25" s="2" t="s">
        <v>869</v>
      </c>
      <c r="CI25" s="2" t="s">
        <v>96</v>
      </c>
      <c r="CJ25" s="2"/>
      <c r="CK25" s="2" t="s">
        <v>96</v>
      </c>
      <c r="CL25" s="2"/>
      <c r="CM25" s="2" t="s">
        <v>97</v>
      </c>
      <c r="CN25" s="2" t="s">
        <v>85</v>
      </c>
      <c r="CO25" s="2" t="s">
        <v>80</v>
      </c>
      <c r="CP25" s="2" t="s">
        <v>876</v>
      </c>
      <c r="CQ25" s="2" t="s">
        <v>547</v>
      </c>
      <c r="CR25" s="2" t="s">
        <v>122</v>
      </c>
      <c r="CS25" s="2" t="s">
        <v>877</v>
      </c>
      <c r="CT25" s="2" t="s">
        <v>528</v>
      </c>
      <c r="CU25" s="2" t="s">
        <v>878</v>
      </c>
      <c r="CV25" s="2" t="s">
        <v>879</v>
      </c>
      <c r="CW25" s="2" t="s">
        <v>96</v>
      </c>
      <c r="CX25" s="2"/>
      <c r="CY25" s="2" t="s">
        <v>96</v>
      </c>
      <c r="CZ25" s="2"/>
      <c r="DA25" s="2" t="s">
        <v>100</v>
      </c>
      <c r="DB25" s="2" t="s">
        <v>85</v>
      </c>
      <c r="DC25" s="2" t="s">
        <v>89</v>
      </c>
      <c r="DD25" s="2">
        <v>6</v>
      </c>
      <c r="DE25" s="2" t="s">
        <v>880</v>
      </c>
      <c r="DF25" s="2" t="s">
        <v>881</v>
      </c>
      <c r="DG25" s="2" t="s">
        <v>528</v>
      </c>
      <c r="DH25" s="2" t="s">
        <v>528</v>
      </c>
      <c r="DI25" s="2" t="s">
        <v>79</v>
      </c>
      <c r="DJ25" s="2" t="s">
        <v>882</v>
      </c>
      <c r="DK25" s="2" t="s">
        <v>83</v>
      </c>
      <c r="DL25" s="2"/>
      <c r="DM25" s="2">
        <v>1</v>
      </c>
      <c r="DN25" s="2">
        <v>1</v>
      </c>
      <c r="DO25" s="2">
        <v>1</v>
      </c>
      <c r="DP25" s="2">
        <v>1</v>
      </c>
      <c r="DQ25" s="2" t="s">
        <v>528</v>
      </c>
      <c r="DR25" s="2" t="s">
        <v>869</v>
      </c>
      <c r="DS25" s="2" t="s">
        <v>869</v>
      </c>
      <c r="DT25" s="2" t="s">
        <v>83</v>
      </c>
      <c r="DU25" s="2"/>
      <c r="DV25" s="2" t="s">
        <v>1984</v>
      </c>
      <c r="DW25" s="2"/>
      <c r="DX25" s="2">
        <v>1</v>
      </c>
      <c r="DY25" s="2" t="s">
        <v>89</v>
      </c>
      <c r="DZ25" s="2">
        <v>1</v>
      </c>
      <c r="EA25" s="2" t="s">
        <v>528</v>
      </c>
      <c r="EB25" s="2" t="s">
        <v>528</v>
      </c>
      <c r="EC25" s="2" t="s">
        <v>528</v>
      </c>
      <c r="ED25" s="2" t="s">
        <v>528</v>
      </c>
      <c r="EE25" s="2" t="s">
        <v>1984</v>
      </c>
      <c r="EF25" s="2"/>
      <c r="EG25" s="2" t="s">
        <v>83</v>
      </c>
      <c r="EH25" s="2" t="s">
        <v>528</v>
      </c>
      <c r="EI25" s="2" t="s">
        <v>528</v>
      </c>
      <c r="EJ25" s="2" t="s">
        <v>83</v>
      </c>
      <c r="EK25" s="2" t="s">
        <v>528</v>
      </c>
      <c r="EL25" s="2" t="s">
        <v>528</v>
      </c>
      <c r="EM25" s="2" t="s">
        <v>528</v>
      </c>
      <c r="EN25" s="2" t="s">
        <v>528</v>
      </c>
      <c r="EO25" s="2" t="s">
        <v>528</v>
      </c>
      <c r="EP25" s="2" t="s">
        <v>528</v>
      </c>
      <c r="EQ25" s="2" t="s">
        <v>528</v>
      </c>
      <c r="ER25" s="2" t="s">
        <v>1793</v>
      </c>
      <c r="ES25" s="2"/>
    </row>
    <row r="26" spans="1:149" ht="210">
      <c r="A26" s="2" t="s">
        <v>883</v>
      </c>
      <c r="B26" s="2" t="s">
        <v>1909</v>
      </c>
      <c r="C26" s="2" t="s">
        <v>884</v>
      </c>
      <c r="D26" s="2" t="s">
        <v>885</v>
      </c>
      <c r="E26" s="2" t="s">
        <v>93</v>
      </c>
      <c r="F26" s="2" t="s">
        <v>1908</v>
      </c>
      <c r="G26" s="2">
        <v>7314</v>
      </c>
      <c r="H26" s="2" t="s">
        <v>70</v>
      </c>
      <c r="I26" s="2" t="s">
        <v>71</v>
      </c>
      <c r="J26" s="2" t="s">
        <v>886</v>
      </c>
      <c r="K26" s="2" t="s">
        <v>76</v>
      </c>
      <c r="L26" s="2"/>
      <c r="M26" s="2" t="s">
        <v>107</v>
      </c>
      <c r="N26" s="2" t="s">
        <v>887</v>
      </c>
      <c r="O26" s="2" t="s">
        <v>1982</v>
      </c>
      <c r="P26" s="2" t="s">
        <v>1982</v>
      </c>
      <c r="Q26" s="2" t="s">
        <v>1982</v>
      </c>
      <c r="R26" s="2" t="s">
        <v>76</v>
      </c>
      <c r="S26" s="2"/>
      <c r="T26" s="2" t="s">
        <v>2079</v>
      </c>
      <c r="U26" s="2">
        <v>5</v>
      </c>
      <c r="V26" s="2" t="s">
        <v>384</v>
      </c>
      <c r="W26" s="2" t="s">
        <v>888</v>
      </c>
      <c r="X26" s="2" t="s">
        <v>889</v>
      </c>
      <c r="Y26" s="2" t="s">
        <v>890</v>
      </c>
      <c r="Z26" s="2" t="s">
        <v>891</v>
      </c>
      <c r="AA26" s="2" t="s">
        <v>71</v>
      </c>
      <c r="AB26" s="2" t="s">
        <v>892</v>
      </c>
      <c r="AC26" s="2" t="s">
        <v>71</v>
      </c>
      <c r="AD26" s="2" t="s">
        <v>893</v>
      </c>
      <c r="AE26" s="2" t="s">
        <v>76</v>
      </c>
      <c r="AF26" s="2" t="s">
        <v>77</v>
      </c>
      <c r="AG26" s="2" t="s">
        <v>78</v>
      </c>
      <c r="AH26" s="2" t="s">
        <v>79</v>
      </c>
      <c r="AI26" s="2" t="s">
        <v>83</v>
      </c>
      <c r="AJ26" s="2" t="s">
        <v>112</v>
      </c>
      <c r="AK26" s="2" t="s">
        <v>81</v>
      </c>
      <c r="AL26" s="2" t="s">
        <v>2116</v>
      </c>
      <c r="AM26" s="2"/>
      <c r="AN26" s="2" t="s">
        <v>894</v>
      </c>
      <c r="AO26" s="2" t="s">
        <v>895</v>
      </c>
      <c r="AP26" s="2" t="s">
        <v>896</v>
      </c>
      <c r="AQ26" s="2" t="s">
        <v>897</v>
      </c>
      <c r="AR26" s="2" t="s">
        <v>76</v>
      </c>
      <c r="AS26" s="2"/>
      <c r="AT26" s="2" t="s">
        <v>76</v>
      </c>
      <c r="AU26" s="2"/>
      <c r="AV26" s="2" t="s">
        <v>1985</v>
      </c>
      <c r="AW26" s="2" t="s">
        <v>79</v>
      </c>
      <c r="AX26" s="2">
        <v>80</v>
      </c>
      <c r="AY26" s="2" t="s">
        <v>115</v>
      </c>
      <c r="AZ26" s="2">
        <v>5</v>
      </c>
      <c r="BA26" s="2">
        <v>4</v>
      </c>
      <c r="BB26" s="2">
        <v>3</v>
      </c>
      <c r="BC26" s="2" t="s">
        <v>2171</v>
      </c>
      <c r="BD26" s="2">
        <v>4</v>
      </c>
      <c r="BE26" s="2" t="s">
        <v>898</v>
      </c>
      <c r="BF26" s="2"/>
      <c r="BG26" s="2">
        <v>3</v>
      </c>
      <c r="BH26" s="2" t="s">
        <v>899</v>
      </c>
      <c r="BI26" s="2" t="s">
        <v>900</v>
      </c>
      <c r="BJ26" s="2" t="s">
        <v>901</v>
      </c>
      <c r="BK26" s="2" t="s">
        <v>902</v>
      </c>
      <c r="BL26" s="2" t="s">
        <v>79</v>
      </c>
      <c r="BM26" s="2" t="s">
        <v>903</v>
      </c>
      <c r="BN26" s="2" t="s">
        <v>498</v>
      </c>
      <c r="BO26" s="2" t="s">
        <v>904</v>
      </c>
      <c r="BP26" s="2" t="s">
        <v>79</v>
      </c>
      <c r="BQ26" s="2" t="s">
        <v>905</v>
      </c>
      <c r="BR26" s="2" t="s">
        <v>906</v>
      </c>
      <c r="BS26" s="2" t="s">
        <v>76</v>
      </c>
      <c r="BT26" s="2"/>
      <c r="BU26" s="2" t="s">
        <v>79</v>
      </c>
      <c r="BV26" s="2" t="s">
        <v>907</v>
      </c>
      <c r="BW26" s="2" t="s">
        <v>79</v>
      </c>
      <c r="BX26" s="2" t="s">
        <v>908</v>
      </c>
      <c r="BY26" s="2" t="s">
        <v>76</v>
      </c>
      <c r="BZ26" s="2"/>
      <c r="CA26" s="2" t="s">
        <v>83</v>
      </c>
      <c r="CB26" s="2" t="s">
        <v>1980</v>
      </c>
      <c r="CC26" s="2" t="s">
        <v>83</v>
      </c>
      <c r="CD26" s="2" t="s">
        <v>79</v>
      </c>
      <c r="CE26" s="2" t="s">
        <v>118</v>
      </c>
      <c r="CF26" s="2" t="s">
        <v>909</v>
      </c>
      <c r="CG26" s="2" t="s">
        <v>428</v>
      </c>
      <c r="CH26" s="2" t="s">
        <v>910</v>
      </c>
      <c r="CI26" s="2" t="s">
        <v>79</v>
      </c>
      <c r="CJ26" s="2" t="s">
        <v>911</v>
      </c>
      <c r="CK26" s="2" t="s">
        <v>79</v>
      </c>
      <c r="CL26" s="2" t="s">
        <v>912</v>
      </c>
      <c r="CM26" s="2" t="s">
        <v>254</v>
      </c>
      <c r="CN26" s="2" t="s">
        <v>85</v>
      </c>
      <c r="CO26" s="2" t="s">
        <v>79</v>
      </c>
      <c r="CP26" s="2" t="s">
        <v>86</v>
      </c>
      <c r="CQ26" s="2" t="s">
        <v>913</v>
      </c>
      <c r="CR26" s="2" t="s">
        <v>122</v>
      </c>
      <c r="CS26" s="2" t="s">
        <v>914</v>
      </c>
      <c r="CT26" s="2" t="s">
        <v>915</v>
      </c>
      <c r="CU26" s="2" t="s">
        <v>916</v>
      </c>
      <c r="CV26" s="2" t="s">
        <v>917</v>
      </c>
      <c r="CW26" s="2" t="s">
        <v>79</v>
      </c>
      <c r="CX26" s="2" t="s">
        <v>918</v>
      </c>
      <c r="CY26" s="2" t="s">
        <v>83</v>
      </c>
      <c r="CZ26" s="2"/>
      <c r="DA26" s="2" t="s">
        <v>100</v>
      </c>
      <c r="DB26" s="2" t="s">
        <v>85</v>
      </c>
      <c r="DC26" s="2" t="s">
        <v>88</v>
      </c>
      <c r="DD26" s="2">
        <v>3</v>
      </c>
      <c r="DE26" s="2" t="s">
        <v>919</v>
      </c>
      <c r="DF26" s="2" t="s">
        <v>920</v>
      </c>
      <c r="DG26" s="2" t="s">
        <v>921</v>
      </c>
      <c r="DH26" s="2" t="s">
        <v>922</v>
      </c>
      <c r="DI26" s="2" t="s">
        <v>76</v>
      </c>
      <c r="DJ26" s="2"/>
      <c r="DK26" s="2" t="s">
        <v>79</v>
      </c>
      <c r="DL26" s="2" t="s">
        <v>923</v>
      </c>
      <c r="DM26" s="2" t="s">
        <v>380</v>
      </c>
      <c r="DN26" s="2" t="s">
        <v>380</v>
      </c>
      <c r="DO26" s="2" t="s">
        <v>125</v>
      </c>
      <c r="DP26" s="2">
        <v>1</v>
      </c>
      <c r="DQ26" s="2" t="s">
        <v>924</v>
      </c>
      <c r="DR26" s="2" t="s">
        <v>925</v>
      </c>
      <c r="DS26" s="2" t="s">
        <v>926</v>
      </c>
      <c r="DT26" s="2" t="s">
        <v>83</v>
      </c>
      <c r="DU26" s="2"/>
      <c r="DV26" s="2" t="s">
        <v>1984</v>
      </c>
      <c r="DW26" s="2"/>
      <c r="DX26" s="2" t="s">
        <v>83</v>
      </c>
      <c r="DY26" s="2" t="s">
        <v>127</v>
      </c>
      <c r="DZ26" s="2" t="s">
        <v>128</v>
      </c>
      <c r="EA26" s="2" t="s">
        <v>927</v>
      </c>
      <c r="EB26" s="2" t="s">
        <v>928</v>
      </c>
      <c r="EC26" s="2" t="s">
        <v>929</v>
      </c>
      <c r="ED26" s="2" t="s">
        <v>930</v>
      </c>
      <c r="EE26" s="2" t="s">
        <v>1984</v>
      </c>
      <c r="EF26" s="2"/>
      <c r="EG26" s="2" t="s">
        <v>79</v>
      </c>
      <c r="EH26" s="2" t="s">
        <v>923</v>
      </c>
      <c r="EI26" s="2" t="s">
        <v>128</v>
      </c>
      <c r="EJ26" s="2" t="s">
        <v>79</v>
      </c>
      <c r="EK26" s="2" t="s">
        <v>931</v>
      </c>
      <c r="EL26" s="2" t="s">
        <v>932</v>
      </c>
      <c r="EM26" s="2" t="s">
        <v>933</v>
      </c>
      <c r="EN26" s="2" t="s">
        <v>934</v>
      </c>
      <c r="EO26" s="2" t="s">
        <v>935</v>
      </c>
      <c r="EP26" s="2" t="s">
        <v>936</v>
      </c>
      <c r="EQ26" s="2" t="s">
        <v>937</v>
      </c>
      <c r="ER26" s="2" t="s">
        <v>1793</v>
      </c>
      <c r="ES26" s="2"/>
    </row>
    <row r="27" spans="1:149" ht="409.5">
      <c r="A27" s="2" t="s">
        <v>938</v>
      </c>
      <c r="B27" s="2" t="s">
        <v>1909</v>
      </c>
      <c r="C27" s="2" t="s">
        <v>939</v>
      </c>
      <c r="D27" s="2" t="s">
        <v>939</v>
      </c>
      <c r="E27" s="2" t="s">
        <v>93</v>
      </c>
      <c r="F27" s="2" t="s">
        <v>1908</v>
      </c>
      <c r="G27" s="2">
        <v>6293</v>
      </c>
      <c r="H27" s="2" t="s">
        <v>70</v>
      </c>
      <c r="I27" s="2" t="s">
        <v>71</v>
      </c>
      <c r="J27" s="2" t="s">
        <v>940</v>
      </c>
      <c r="K27" s="2" t="s">
        <v>71</v>
      </c>
      <c r="L27" s="2" t="s">
        <v>2365</v>
      </c>
      <c r="M27" s="2" t="s">
        <v>75</v>
      </c>
      <c r="N27" s="2" t="s">
        <v>941</v>
      </c>
      <c r="O27" s="2" t="s">
        <v>73</v>
      </c>
      <c r="P27" s="2" t="s">
        <v>1982</v>
      </c>
      <c r="Q27" s="2" t="s">
        <v>74</v>
      </c>
      <c r="R27" s="2" t="s">
        <v>76</v>
      </c>
      <c r="S27" s="2"/>
      <c r="T27" s="2" t="s">
        <v>2079</v>
      </c>
      <c r="U27" s="2">
        <v>4</v>
      </c>
      <c r="V27" s="2" t="s">
        <v>384</v>
      </c>
      <c r="W27" s="2" t="s">
        <v>2092</v>
      </c>
      <c r="X27" s="2" t="s">
        <v>2010</v>
      </c>
      <c r="Y27" s="2" t="s">
        <v>2284</v>
      </c>
      <c r="Z27" s="2" t="s">
        <v>2179</v>
      </c>
      <c r="AA27" s="2" t="s">
        <v>71</v>
      </c>
      <c r="AB27" s="2" t="s">
        <v>2366</v>
      </c>
      <c r="AC27" s="2" t="s">
        <v>71</v>
      </c>
      <c r="AD27" s="2" t="s">
        <v>940</v>
      </c>
      <c r="AE27" s="2" t="s">
        <v>76</v>
      </c>
      <c r="AF27" s="2" t="s">
        <v>94</v>
      </c>
      <c r="AG27" s="2" t="s">
        <v>2367</v>
      </c>
      <c r="AH27" s="2" t="s">
        <v>76</v>
      </c>
      <c r="AI27" s="2"/>
      <c r="AJ27" s="2" t="s">
        <v>80</v>
      </c>
      <c r="AK27" s="2" t="s">
        <v>942</v>
      </c>
      <c r="AL27" s="2" t="s">
        <v>2116</v>
      </c>
      <c r="AM27" s="2"/>
      <c r="AN27" s="2" t="s">
        <v>2368</v>
      </c>
      <c r="AO27" s="2" t="s">
        <v>2093</v>
      </c>
      <c r="AP27" s="2" t="s">
        <v>2291</v>
      </c>
      <c r="AQ27" s="2" t="s">
        <v>2093</v>
      </c>
      <c r="AR27" s="2" t="s">
        <v>76</v>
      </c>
      <c r="AS27" s="2"/>
      <c r="AT27" s="2" t="s">
        <v>71</v>
      </c>
      <c r="AU27" s="2" t="s">
        <v>940</v>
      </c>
      <c r="AV27" s="2" t="s">
        <v>797</v>
      </c>
      <c r="AW27" s="2" t="s">
        <v>79</v>
      </c>
      <c r="AX27" s="2"/>
      <c r="AY27" s="2" t="s">
        <v>82</v>
      </c>
      <c r="AZ27" s="2">
        <v>4</v>
      </c>
      <c r="BA27" s="2">
        <v>4</v>
      </c>
      <c r="BB27" s="2">
        <v>4</v>
      </c>
      <c r="BC27" s="2" t="s">
        <v>2171</v>
      </c>
      <c r="BD27" s="2">
        <v>4</v>
      </c>
      <c r="BE27" s="2" t="s">
        <v>943</v>
      </c>
      <c r="BF27" s="2"/>
      <c r="BG27" s="2">
        <v>4</v>
      </c>
      <c r="BH27" s="2" t="s">
        <v>944</v>
      </c>
      <c r="BI27" s="2" t="s">
        <v>945</v>
      </c>
      <c r="BJ27" s="2" t="s">
        <v>946</v>
      </c>
      <c r="BK27" s="2" t="s">
        <v>947</v>
      </c>
      <c r="BL27" s="2" t="s">
        <v>75</v>
      </c>
      <c r="BM27" s="2"/>
      <c r="BN27" s="2" t="s">
        <v>2011</v>
      </c>
      <c r="BO27" s="2" t="s">
        <v>948</v>
      </c>
      <c r="BP27" s="2" t="s">
        <v>79</v>
      </c>
      <c r="BQ27" s="2" t="s">
        <v>2180</v>
      </c>
      <c r="BR27" s="2" t="s">
        <v>949</v>
      </c>
      <c r="BS27" s="2" t="s">
        <v>79</v>
      </c>
      <c r="BT27" s="2" t="s">
        <v>950</v>
      </c>
      <c r="BU27" s="2" t="s">
        <v>79</v>
      </c>
      <c r="BV27" s="2" t="s">
        <v>951</v>
      </c>
      <c r="BW27" s="2" t="s">
        <v>79</v>
      </c>
      <c r="BX27" s="2" t="s">
        <v>952</v>
      </c>
      <c r="BY27" s="2" t="s">
        <v>79</v>
      </c>
      <c r="BZ27" s="2" t="s">
        <v>953</v>
      </c>
      <c r="CA27" s="2" t="s">
        <v>79</v>
      </c>
      <c r="CB27" s="2" t="s">
        <v>1978</v>
      </c>
      <c r="CC27" s="2" t="s">
        <v>96</v>
      </c>
      <c r="CD27" s="2" t="s">
        <v>83</v>
      </c>
      <c r="CE27" s="2" t="s">
        <v>118</v>
      </c>
      <c r="CF27" s="2" t="s">
        <v>2292</v>
      </c>
      <c r="CG27" s="2" t="s">
        <v>2369</v>
      </c>
      <c r="CH27" s="2" t="s">
        <v>2181</v>
      </c>
      <c r="CI27" s="2" t="s">
        <v>83</v>
      </c>
      <c r="CJ27" s="2"/>
      <c r="CK27" s="2" t="s">
        <v>96</v>
      </c>
      <c r="CL27" s="2"/>
      <c r="CM27" s="2" t="s">
        <v>97</v>
      </c>
      <c r="CN27" s="2" t="s">
        <v>85</v>
      </c>
      <c r="CO27" s="2" t="s">
        <v>2094</v>
      </c>
      <c r="CP27" s="2" t="s">
        <v>98</v>
      </c>
      <c r="CQ27" s="2" t="s">
        <v>954</v>
      </c>
      <c r="CR27" s="2" t="s">
        <v>122</v>
      </c>
      <c r="CS27" s="2" t="s">
        <v>2370</v>
      </c>
      <c r="CT27" s="2" t="s">
        <v>2293</v>
      </c>
      <c r="CU27" s="2" t="s">
        <v>2371</v>
      </c>
      <c r="CV27" s="2" t="s">
        <v>2182</v>
      </c>
      <c r="CW27" s="2" t="s">
        <v>83</v>
      </c>
      <c r="CX27" s="2"/>
      <c r="CY27" s="2" t="s">
        <v>79</v>
      </c>
      <c r="CZ27" s="2" t="s">
        <v>940</v>
      </c>
      <c r="DA27" s="2" t="s">
        <v>100</v>
      </c>
      <c r="DB27" s="2" t="s">
        <v>85</v>
      </c>
      <c r="DC27" s="2" t="s">
        <v>89</v>
      </c>
      <c r="DD27" s="2" t="s">
        <v>955</v>
      </c>
      <c r="DE27" s="2" t="s">
        <v>2372</v>
      </c>
      <c r="DF27" s="2" t="s">
        <v>2183</v>
      </c>
      <c r="DG27" s="2" t="s">
        <v>2372</v>
      </c>
      <c r="DH27" s="2" t="s">
        <v>2184</v>
      </c>
      <c r="DI27" s="2" t="s">
        <v>76</v>
      </c>
      <c r="DJ27" s="2"/>
      <c r="DK27" s="2" t="s">
        <v>79</v>
      </c>
      <c r="DL27" s="2" t="s">
        <v>940</v>
      </c>
      <c r="DM27" s="2">
        <v>1</v>
      </c>
      <c r="DN27" s="2">
        <v>1</v>
      </c>
      <c r="DO27" s="2">
        <v>1</v>
      </c>
      <c r="DP27" s="2">
        <v>1</v>
      </c>
      <c r="DQ27" s="2" t="s">
        <v>2373</v>
      </c>
      <c r="DR27" s="2" t="s">
        <v>2374</v>
      </c>
      <c r="DS27" s="2" t="s">
        <v>2185</v>
      </c>
      <c r="DT27" s="2" t="s">
        <v>83</v>
      </c>
      <c r="DU27" s="2"/>
      <c r="DV27" s="2" t="s">
        <v>79</v>
      </c>
      <c r="DW27" s="2" t="s">
        <v>940</v>
      </c>
      <c r="DX27" s="2">
        <v>3</v>
      </c>
      <c r="DY27" s="2" t="s">
        <v>89</v>
      </c>
      <c r="DZ27" s="2" t="s">
        <v>956</v>
      </c>
      <c r="EA27" s="2" t="s">
        <v>2129</v>
      </c>
      <c r="EB27" s="2" t="s">
        <v>2292</v>
      </c>
      <c r="EC27" s="2" t="s">
        <v>2294</v>
      </c>
      <c r="ED27" s="2" t="s">
        <v>2295</v>
      </c>
      <c r="EE27" s="2" t="s">
        <v>79</v>
      </c>
      <c r="EF27" s="2" t="s">
        <v>2164</v>
      </c>
      <c r="EG27" s="2" t="s">
        <v>79</v>
      </c>
      <c r="EH27" s="2" t="s">
        <v>957</v>
      </c>
      <c r="EI27" s="2" t="s">
        <v>2331</v>
      </c>
      <c r="EJ27" s="2" t="s">
        <v>79</v>
      </c>
      <c r="EK27" s="2" t="s">
        <v>2342</v>
      </c>
      <c r="EL27" s="2" t="s">
        <v>2375</v>
      </c>
      <c r="EM27" s="2" t="s">
        <v>2153</v>
      </c>
      <c r="EN27" s="2" t="s">
        <v>2376</v>
      </c>
      <c r="EO27" s="2" t="s">
        <v>958</v>
      </c>
      <c r="EP27" s="2" t="s">
        <v>2377</v>
      </c>
      <c r="EQ27" s="2" t="s">
        <v>2012</v>
      </c>
      <c r="ER27" s="2" t="s">
        <v>1793</v>
      </c>
      <c r="ES27" s="2"/>
    </row>
    <row r="28" spans="1:149" ht="300">
      <c r="A28" s="2" t="s">
        <v>959</v>
      </c>
      <c r="B28" s="2" t="s">
        <v>1909</v>
      </c>
      <c r="C28" s="2" t="s">
        <v>960</v>
      </c>
      <c r="D28" s="2" t="s">
        <v>961</v>
      </c>
      <c r="E28" s="2" t="s">
        <v>93</v>
      </c>
      <c r="F28" s="2" t="s">
        <v>1908</v>
      </c>
      <c r="G28" s="2">
        <v>1636</v>
      </c>
      <c r="H28" s="2" t="s">
        <v>70</v>
      </c>
      <c r="I28" s="2" t="s">
        <v>71</v>
      </c>
      <c r="J28" s="2" t="s">
        <v>962</v>
      </c>
      <c r="K28" s="2" t="s">
        <v>71</v>
      </c>
      <c r="L28" s="2" t="s">
        <v>963</v>
      </c>
      <c r="M28" s="2" t="s">
        <v>107</v>
      </c>
      <c r="N28" s="2">
        <v>3</v>
      </c>
      <c r="O28" s="2" t="s">
        <v>384</v>
      </c>
      <c r="P28" s="2" t="s">
        <v>384</v>
      </c>
      <c r="Q28" s="2" t="s">
        <v>384</v>
      </c>
      <c r="R28" s="2" t="s">
        <v>76</v>
      </c>
      <c r="S28" s="2"/>
      <c r="T28" s="2" t="s">
        <v>2079</v>
      </c>
      <c r="U28" s="2">
        <v>1</v>
      </c>
      <c r="V28" s="2" t="s">
        <v>384</v>
      </c>
      <c r="W28" s="2" t="s">
        <v>964</v>
      </c>
      <c r="X28" s="2" t="s">
        <v>964</v>
      </c>
      <c r="Y28" s="2" t="s">
        <v>965</v>
      </c>
      <c r="Z28" s="2" t="s">
        <v>966</v>
      </c>
      <c r="AA28" s="2" t="s">
        <v>71</v>
      </c>
      <c r="AB28" s="2" t="s">
        <v>967</v>
      </c>
      <c r="AC28" s="2" t="s">
        <v>71</v>
      </c>
      <c r="AD28" s="2" t="s">
        <v>968</v>
      </c>
      <c r="AE28" s="2" t="s">
        <v>71</v>
      </c>
      <c r="AF28" s="2" t="s">
        <v>969</v>
      </c>
      <c r="AG28" s="2" t="s">
        <v>78</v>
      </c>
      <c r="AH28" s="2" t="s">
        <v>76</v>
      </c>
      <c r="AI28" s="2"/>
      <c r="AJ28" s="2" t="s">
        <v>112</v>
      </c>
      <c r="AK28" s="2" t="s">
        <v>81</v>
      </c>
      <c r="AL28" s="2" t="s">
        <v>2117</v>
      </c>
      <c r="AM28" s="2" t="s">
        <v>970</v>
      </c>
      <c r="AN28" s="2" t="s">
        <v>671</v>
      </c>
      <c r="AO28" s="2" t="s">
        <v>971</v>
      </c>
      <c r="AP28" s="2" t="s">
        <v>972</v>
      </c>
      <c r="AQ28" s="2" t="s">
        <v>973</v>
      </c>
      <c r="AR28" s="2" t="s">
        <v>76</v>
      </c>
      <c r="AS28" s="2"/>
      <c r="AT28" s="2" t="s">
        <v>71</v>
      </c>
      <c r="AU28" s="2" t="s">
        <v>962</v>
      </c>
      <c r="AV28" s="2" t="s">
        <v>119</v>
      </c>
      <c r="AW28" s="2" t="s">
        <v>79</v>
      </c>
      <c r="AX28" s="2">
        <v>15</v>
      </c>
      <c r="AY28" s="2" t="s">
        <v>241</v>
      </c>
      <c r="AZ28" s="2">
        <v>1</v>
      </c>
      <c r="BA28" s="2">
        <v>2</v>
      </c>
      <c r="BB28" s="2">
        <v>1</v>
      </c>
      <c r="BC28" s="2" t="s">
        <v>2170</v>
      </c>
      <c r="BD28" s="2">
        <v>1</v>
      </c>
      <c r="BE28" s="2" t="s">
        <v>974</v>
      </c>
      <c r="BF28" s="2" t="s">
        <v>975</v>
      </c>
      <c r="BG28" s="2">
        <v>5</v>
      </c>
      <c r="BH28" s="2" t="s">
        <v>976</v>
      </c>
      <c r="BI28" s="2" t="s">
        <v>119</v>
      </c>
      <c r="BJ28" s="2" t="s">
        <v>977</v>
      </c>
      <c r="BK28" s="2" t="s">
        <v>978</v>
      </c>
      <c r="BL28" s="2" t="s">
        <v>79</v>
      </c>
      <c r="BM28" s="2" t="s">
        <v>163</v>
      </c>
      <c r="BN28" s="2" t="s">
        <v>1977</v>
      </c>
      <c r="BO28" s="2" t="s">
        <v>979</v>
      </c>
      <c r="BP28" s="2" t="s">
        <v>79</v>
      </c>
      <c r="BQ28" s="2" t="s">
        <v>980</v>
      </c>
      <c r="BR28" s="2" t="s">
        <v>119</v>
      </c>
      <c r="BS28" s="2" t="s">
        <v>76</v>
      </c>
      <c r="BT28" s="2"/>
      <c r="BU28" s="2" t="s">
        <v>79</v>
      </c>
      <c r="BV28" s="2" t="s">
        <v>981</v>
      </c>
      <c r="BW28" s="2" t="s">
        <v>79</v>
      </c>
      <c r="BX28" s="2" t="s">
        <v>982</v>
      </c>
      <c r="BY28" s="2" t="s">
        <v>79</v>
      </c>
      <c r="BZ28" s="2" t="s">
        <v>983</v>
      </c>
      <c r="CA28" s="2" t="s">
        <v>83</v>
      </c>
      <c r="CB28" s="2" t="s">
        <v>1989</v>
      </c>
      <c r="CC28" s="2" t="s">
        <v>79</v>
      </c>
      <c r="CD28" s="2" t="s">
        <v>79</v>
      </c>
      <c r="CE28" s="2" t="s">
        <v>118</v>
      </c>
      <c r="CF28" s="2" t="s">
        <v>984</v>
      </c>
      <c r="CG28" s="2" t="s">
        <v>985</v>
      </c>
      <c r="CH28" s="2" t="s">
        <v>986</v>
      </c>
      <c r="CI28" s="2" t="s">
        <v>83</v>
      </c>
      <c r="CJ28" s="2"/>
      <c r="CK28" s="2" t="s">
        <v>76</v>
      </c>
      <c r="CL28" s="2"/>
      <c r="CM28" s="2" t="s">
        <v>97</v>
      </c>
      <c r="CN28" s="2" t="s">
        <v>85</v>
      </c>
      <c r="CO28" s="2" t="s">
        <v>83</v>
      </c>
      <c r="CP28" s="2" t="s">
        <v>98</v>
      </c>
      <c r="CQ28" s="2" t="s">
        <v>987</v>
      </c>
      <c r="CR28" s="2" t="s">
        <v>87</v>
      </c>
      <c r="CS28" s="2" t="s">
        <v>916</v>
      </c>
      <c r="CT28" s="2" t="s">
        <v>988</v>
      </c>
      <c r="CU28" s="2" t="s">
        <v>916</v>
      </c>
      <c r="CV28" s="2" t="s">
        <v>989</v>
      </c>
      <c r="CW28" s="2" t="s">
        <v>79</v>
      </c>
      <c r="CX28" s="2" t="s">
        <v>990</v>
      </c>
      <c r="CY28" s="2" t="s">
        <v>79</v>
      </c>
      <c r="CZ28" s="2" t="s">
        <v>991</v>
      </c>
      <c r="DA28" s="2" t="s">
        <v>323</v>
      </c>
      <c r="DB28" s="2" t="s">
        <v>287</v>
      </c>
      <c r="DC28" s="2" t="s">
        <v>101</v>
      </c>
      <c r="DD28" s="2">
        <v>1</v>
      </c>
      <c r="DE28" s="2" t="s">
        <v>992</v>
      </c>
      <c r="DF28" s="2" t="s">
        <v>993</v>
      </c>
      <c r="DG28" s="2" t="s">
        <v>994</v>
      </c>
      <c r="DH28" s="2" t="s">
        <v>995</v>
      </c>
      <c r="DI28" s="2" t="s">
        <v>79</v>
      </c>
      <c r="DJ28" s="2" t="s">
        <v>995</v>
      </c>
      <c r="DK28" s="2" t="s">
        <v>79</v>
      </c>
      <c r="DL28" s="2" t="s">
        <v>962</v>
      </c>
      <c r="DM28" s="2" t="s">
        <v>125</v>
      </c>
      <c r="DN28" s="2" t="s">
        <v>124</v>
      </c>
      <c r="DO28" s="2" t="s">
        <v>124</v>
      </c>
      <c r="DP28" s="2">
        <v>1</v>
      </c>
      <c r="DQ28" s="2" t="s">
        <v>996</v>
      </c>
      <c r="DR28" s="2" t="s">
        <v>996</v>
      </c>
      <c r="DS28" s="2" t="s">
        <v>997</v>
      </c>
      <c r="DT28" s="2" t="s">
        <v>79</v>
      </c>
      <c r="DU28" s="2" t="s">
        <v>998</v>
      </c>
      <c r="DV28" s="2" t="s">
        <v>1984</v>
      </c>
      <c r="DW28" s="2"/>
      <c r="DX28" s="2">
        <v>1</v>
      </c>
      <c r="DY28" s="2" t="s">
        <v>102</v>
      </c>
      <c r="DZ28" s="2">
        <v>10</v>
      </c>
      <c r="EA28" s="2" t="s">
        <v>999</v>
      </c>
      <c r="EB28" s="2" t="s">
        <v>1000</v>
      </c>
      <c r="EC28" s="2" t="s">
        <v>1001</v>
      </c>
      <c r="ED28" s="2" t="s">
        <v>1002</v>
      </c>
      <c r="EE28" s="2" t="s">
        <v>79</v>
      </c>
      <c r="EF28" s="2" t="s">
        <v>1003</v>
      </c>
      <c r="EG28" s="2" t="s">
        <v>79</v>
      </c>
      <c r="EH28" s="2" t="s">
        <v>962</v>
      </c>
      <c r="EI28" s="2" t="s">
        <v>1004</v>
      </c>
      <c r="EJ28" s="2" t="s">
        <v>79</v>
      </c>
      <c r="EK28" s="2" t="s">
        <v>1005</v>
      </c>
      <c r="EL28" s="2" t="s">
        <v>1006</v>
      </c>
      <c r="EM28" s="2" t="s">
        <v>1007</v>
      </c>
      <c r="EN28" s="2" t="s">
        <v>994</v>
      </c>
      <c r="EO28" s="2" t="s">
        <v>439</v>
      </c>
      <c r="EP28" s="2" t="s">
        <v>994</v>
      </c>
      <c r="EQ28" s="2" t="s">
        <v>696</v>
      </c>
      <c r="ER28" s="2" t="s">
        <v>2081</v>
      </c>
      <c r="ES28" s="2"/>
    </row>
    <row r="29" spans="1:149" ht="409.5">
      <c r="A29" s="2" t="s">
        <v>1008</v>
      </c>
      <c r="B29" s="2" t="s">
        <v>1909</v>
      </c>
      <c r="C29" s="2" t="s">
        <v>2415</v>
      </c>
      <c r="D29" s="2" t="s">
        <v>1009</v>
      </c>
      <c r="E29" s="2" t="s">
        <v>93</v>
      </c>
      <c r="F29" s="2" t="s">
        <v>1908</v>
      </c>
      <c r="G29" s="2">
        <v>5186</v>
      </c>
      <c r="H29" s="2" t="s">
        <v>70</v>
      </c>
      <c r="I29" s="2" t="s">
        <v>71</v>
      </c>
      <c r="J29" s="2" t="s">
        <v>1010</v>
      </c>
      <c r="K29" s="2" t="s">
        <v>71</v>
      </c>
      <c r="L29" s="2" t="s">
        <v>1011</v>
      </c>
      <c r="M29" s="2" t="s">
        <v>1012</v>
      </c>
      <c r="N29" s="2" t="s">
        <v>148</v>
      </c>
      <c r="O29" s="2" t="s">
        <v>384</v>
      </c>
      <c r="P29" s="2" t="s">
        <v>1982</v>
      </c>
      <c r="Q29" s="2" t="s">
        <v>74</v>
      </c>
      <c r="R29" s="2" t="s">
        <v>71</v>
      </c>
      <c r="S29" s="2" t="s">
        <v>1013</v>
      </c>
      <c r="T29" s="2" t="s">
        <v>2079</v>
      </c>
      <c r="U29" s="2">
        <v>4</v>
      </c>
      <c r="V29" s="2" t="s">
        <v>384</v>
      </c>
      <c r="W29" s="2" t="s">
        <v>1014</v>
      </c>
      <c r="X29" s="2" t="s">
        <v>1015</v>
      </c>
      <c r="Y29" s="2" t="s">
        <v>1016</v>
      </c>
      <c r="Z29" s="2" t="s">
        <v>1017</v>
      </c>
      <c r="AA29" s="2" t="s">
        <v>71</v>
      </c>
      <c r="AB29" s="2" t="s">
        <v>1018</v>
      </c>
      <c r="AC29" s="2" t="s">
        <v>76</v>
      </c>
      <c r="AD29" s="2"/>
      <c r="AE29" s="2" t="s">
        <v>71</v>
      </c>
      <c r="AF29" s="2" t="s">
        <v>111</v>
      </c>
      <c r="AG29" s="2" t="s">
        <v>1019</v>
      </c>
      <c r="AH29" s="2" t="s">
        <v>76</v>
      </c>
      <c r="AI29" s="2" t="s">
        <v>1020</v>
      </c>
      <c r="AJ29" s="2" t="s">
        <v>112</v>
      </c>
      <c r="AK29" s="2" t="s">
        <v>81</v>
      </c>
      <c r="AL29" s="2" t="s">
        <v>2116</v>
      </c>
      <c r="AM29" s="2" t="s">
        <v>1021</v>
      </c>
      <c r="AN29" s="2" t="s">
        <v>1022</v>
      </c>
      <c r="AO29" s="2" t="s">
        <v>1023</v>
      </c>
      <c r="AP29" s="2" t="s">
        <v>1024</v>
      </c>
      <c r="AQ29" s="2" t="s">
        <v>1025</v>
      </c>
      <c r="AR29" s="2" t="s">
        <v>76</v>
      </c>
      <c r="AS29" s="2"/>
      <c r="AT29" s="2" t="s">
        <v>76</v>
      </c>
      <c r="AU29" s="2"/>
      <c r="AV29" s="2" t="s">
        <v>1976</v>
      </c>
      <c r="AW29" s="2" t="s">
        <v>79</v>
      </c>
      <c r="AX29" s="2"/>
      <c r="AY29" s="2" t="s">
        <v>115</v>
      </c>
      <c r="AZ29" s="2">
        <v>5</v>
      </c>
      <c r="BA29" s="2">
        <v>4</v>
      </c>
      <c r="BB29" s="2">
        <v>1</v>
      </c>
      <c r="BC29" s="2" t="s">
        <v>2170</v>
      </c>
      <c r="BD29" s="2">
        <v>2</v>
      </c>
      <c r="BE29" s="2" t="s">
        <v>1026</v>
      </c>
      <c r="BF29" s="2" t="s">
        <v>1027</v>
      </c>
      <c r="BG29" s="2">
        <v>5</v>
      </c>
      <c r="BH29" s="2" t="s">
        <v>1028</v>
      </c>
      <c r="BI29" s="2" t="s">
        <v>1029</v>
      </c>
      <c r="BJ29" s="2" t="s">
        <v>1030</v>
      </c>
      <c r="BK29" s="2" t="s">
        <v>1031</v>
      </c>
      <c r="BL29" s="2" t="s">
        <v>76</v>
      </c>
      <c r="BM29" s="2"/>
      <c r="BN29" s="2" t="s">
        <v>1977</v>
      </c>
      <c r="BO29" s="2" t="s">
        <v>1032</v>
      </c>
      <c r="BP29" s="2" t="s">
        <v>96</v>
      </c>
      <c r="BQ29" s="2" t="s">
        <v>515</v>
      </c>
      <c r="BR29" s="2" t="s">
        <v>515</v>
      </c>
      <c r="BS29" s="2" t="s">
        <v>76</v>
      </c>
      <c r="BT29" s="2"/>
      <c r="BU29" s="2" t="s">
        <v>79</v>
      </c>
      <c r="BV29" s="2" t="s">
        <v>1033</v>
      </c>
      <c r="BW29" s="2" t="s">
        <v>76</v>
      </c>
      <c r="BX29" s="2"/>
      <c r="BY29" s="2" t="s">
        <v>79</v>
      </c>
      <c r="BZ29" s="2" t="s">
        <v>1034</v>
      </c>
      <c r="CA29" s="2" t="s">
        <v>79</v>
      </c>
      <c r="CB29" s="2" t="s">
        <v>1989</v>
      </c>
      <c r="CC29" s="2" t="s">
        <v>83</v>
      </c>
      <c r="CD29" s="2" t="s">
        <v>83</v>
      </c>
      <c r="CE29" s="2" t="s">
        <v>118</v>
      </c>
      <c r="CF29" s="2" t="s">
        <v>1035</v>
      </c>
      <c r="CG29" s="2" t="s">
        <v>1036</v>
      </c>
      <c r="CH29" s="2" t="s">
        <v>1037</v>
      </c>
      <c r="CI29" s="2" t="s">
        <v>83</v>
      </c>
      <c r="CJ29" s="2"/>
      <c r="CK29" s="2" t="s">
        <v>76</v>
      </c>
      <c r="CL29" s="2"/>
      <c r="CM29" s="2" t="s">
        <v>762</v>
      </c>
      <c r="CN29" s="2" t="s">
        <v>85</v>
      </c>
      <c r="CO29" s="2" t="s">
        <v>1038</v>
      </c>
      <c r="CP29" s="2" t="s">
        <v>86</v>
      </c>
      <c r="CQ29" s="2" t="s">
        <v>547</v>
      </c>
      <c r="CR29" s="2" t="s">
        <v>122</v>
      </c>
      <c r="CS29" s="2" t="s">
        <v>1039</v>
      </c>
      <c r="CT29" s="2" t="s">
        <v>1040</v>
      </c>
      <c r="CU29" s="2" t="s">
        <v>1041</v>
      </c>
      <c r="CV29" s="2" t="s">
        <v>1042</v>
      </c>
      <c r="CW29" s="2" t="s">
        <v>83</v>
      </c>
      <c r="CX29" s="2"/>
      <c r="CY29" s="2" t="s">
        <v>83</v>
      </c>
      <c r="CZ29" s="2"/>
      <c r="DA29" s="2" t="s">
        <v>140</v>
      </c>
      <c r="DB29" s="2" t="s">
        <v>85</v>
      </c>
      <c r="DC29" s="2" t="s">
        <v>88</v>
      </c>
      <c r="DD29" s="2">
        <v>2</v>
      </c>
      <c r="DE29" s="2" t="s">
        <v>1043</v>
      </c>
      <c r="DF29" s="2" t="s">
        <v>1044</v>
      </c>
      <c r="DG29" s="2" t="s">
        <v>1045</v>
      </c>
      <c r="DH29" s="2" t="s">
        <v>1046</v>
      </c>
      <c r="DI29" s="2" t="s">
        <v>76</v>
      </c>
      <c r="DJ29" s="2"/>
      <c r="DK29" s="2" t="s">
        <v>83</v>
      </c>
      <c r="DL29" s="2"/>
      <c r="DM29" s="2" t="s">
        <v>380</v>
      </c>
      <c r="DN29" s="2" t="s">
        <v>380</v>
      </c>
      <c r="DO29" s="2" t="s">
        <v>124</v>
      </c>
      <c r="DP29" s="2">
        <v>1</v>
      </c>
      <c r="DQ29" s="2" t="s">
        <v>1047</v>
      </c>
      <c r="DR29" s="2" t="s">
        <v>1048</v>
      </c>
      <c r="DS29" s="2" t="s">
        <v>1049</v>
      </c>
      <c r="DT29" s="2" t="s">
        <v>83</v>
      </c>
      <c r="DU29" s="2"/>
      <c r="DV29" s="2" t="s">
        <v>96</v>
      </c>
      <c r="DW29" s="2"/>
      <c r="DX29" s="2" t="s">
        <v>1045</v>
      </c>
      <c r="DY29" s="2" t="s">
        <v>127</v>
      </c>
      <c r="DZ29" s="2">
        <v>0</v>
      </c>
      <c r="EA29" s="2" t="s">
        <v>1050</v>
      </c>
      <c r="EB29" s="2" t="s">
        <v>1045</v>
      </c>
      <c r="EC29" s="2" t="s">
        <v>1045</v>
      </c>
      <c r="ED29" s="2" t="s">
        <v>1045</v>
      </c>
      <c r="EE29" s="2" t="s">
        <v>96</v>
      </c>
      <c r="EF29" s="2"/>
      <c r="EG29" s="2" t="s">
        <v>79</v>
      </c>
      <c r="EH29" s="2" t="s">
        <v>1051</v>
      </c>
      <c r="EI29" s="2" t="s">
        <v>1052</v>
      </c>
      <c r="EJ29" s="2" t="s">
        <v>83</v>
      </c>
      <c r="EK29" s="2"/>
      <c r="EL29" s="2" t="s">
        <v>1053</v>
      </c>
      <c r="EM29" s="2" t="s">
        <v>854</v>
      </c>
      <c r="EN29" s="2" t="s">
        <v>1054</v>
      </c>
      <c r="EO29" s="2" t="s">
        <v>1055</v>
      </c>
      <c r="EP29" s="2" t="s">
        <v>1056</v>
      </c>
      <c r="EQ29" s="2" t="s">
        <v>1057</v>
      </c>
      <c r="ER29" s="2" t="s">
        <v>2083</v>
      </c>
      <c r="ES29" s="2"/>
    </row>
    <row r="30" spans="1:149" ht="409.5">
      <c r="A30" s="2" t="s">
        <v>1058</v>
      </c>
      <c r="B30" s="2" t="s">
        <v>1909</v>
      </c>
      <c r="C30" s="2" t="s">
        <v>1059</v>
      </c>
      <c r="D30" s="2" t="s">
        <v>1060</v>
      </c>
      <c r="E30" s="2" t="s">
        <v>93</v>
      </c>
      <c r="F30" s="2" t="s">
        <v>1896</v>
      </c>
      <c r="G30" s="2" t="s">
        <v>1061</v>
      </c>
      <c r="H30" s="2" t="s">
        <v>70</v>
      </c>
      <c r="I30" s="2" t="s">
        <v>75</v>
      </c>
      <c r="J30" s="2"/>
      <c r="K30" s="2" t="s">
        <v>71</v>
      </c>
      <c r="L30" s="2" t="s">
        <v>2195</v>
      </c>
      <c r="M30" s="2" t="s">
        <v>107</v>
      </c>
      <c r="N30" s="2" t="s">
        <v>1062</v>
      </c>
      <c r="O30" s="2" t="s">
        <v>384</v>
      </c>
      <c r="P30" s="2" t="s">
        <v>384</v>
      </c>
      <c r="Q30" s="2" t="s">
        <v>384</v>
      </c>
      <c r="R30" s="2" t="s">
        <v>76</v>
      </c>
      <c r="S30" s="2"/>
      <c r="T30" s="2" t="s">
        <v>2079</v>
      </c>
      <c r="U30" s="2">
        <v>5</v>
      </c>
      <c r="V30" s="2" t="s">
        <v>384</v>
      </c>
      <c r="W30" s="2" t="s">
        <v>2199</v>
      </c>
      <c r="X30" s="2" t="s">
        <v>2199</v>
      </c>
      <c r="Y30" s="2" t="s">
        <v>2201</v>
      </c>
      <c r="Z30" s="2" t="s">
        <v>2200</v>
      </c>
      <c r="AA30" s="2" t="s">
        <v>76</v>
      </c>
      <c r="AB30" s="2"/>
      <c r="AC30" s="2" t="s">
        <v>76</v>
      </c>
      <c r="AD30" s="2"/>
      <c r="AE30" s="2" t="s">
        <v>76</v>
      </c>
      <c r="AF30" s="2" t="s">
        <v>77</v>
      </c>
      <c r="AG30" s="2" t="s">
        <v>78</v>
      </c>
      <c r="AH30" s="2" t="s">
        <v>76</v>
      </c>
      <c r="AI30" s="2"/>
      <c r="AJ30" s="2" t="s">
        <v>80</v>
      </c>
      <c r="AK30" s="2" t="s">
        <v>113</v>
      </c>
      <c r="AL30" s="2" t="s">
        <v>2116</v>
      </c>
      <c r="AM30" s="2"/>
      <c r="AN30" s="2" t="s">
        <v>1063</v>
      </c>
      <c r="AO30" s="2" t="s">
        <v>1064</v>
      </c>
      <c r="AP30" s="2" t="s">
        <v>1063</v>
      </c>
      <c r="AQ30" s="2" t="s">
        <v>1065</v>
      </c>
      <c r="AR30" s="2" t="s">
        <v>76</v>
      </c>
      <c r="AS30" s="2"/>
      <c r="AT30" s="2" t="s">
        <v>75</v>
      </c>
      <c r="AU30" s="2"/>
      <c r="AV30" s="2" t="s">
        <v>1066</v>
      </c>
      <c r="AW30" s="2" t="s">
        <v>79</v>
      </c>
      <c r="AX30" s="2">
        <v>30</v>
      </c>
      <c r="AY30" s="2" t="s">
        <v>241</v>
      </c>
      <c r="AZ30" s="2">
        <v>5</v>
      </c>
      <c r="BA30" s="2">
        <v>3</v>
      </c>
      <c r="BB30" s="2">
        <v>1</v>
      </c>
      <c r="BC30" s="2" t="s">
        <v>2171</v>
      </c>
      <c r="BD30" s="2">
        <v>5</v>
      </c>
      <c r="BE30" s="2" t="s">
        <v>1067</v>
      </c>
      <c r="BF30" s="2" t="s">
        <v>1068</v>
      </c>
      <c r="BG30" s="2">
        <v>5</v>
      </c>
      <c r="BH30" s="2" t="s">
        <v>1069</v>
      </c>
      <c r="BI30" s="2" t="s">
        <v>1070</v>
      </c>
      <c r="BJ30" s="2" t="s">
        <v>1071</v>
      </c>
      <c r="BK30" s="2" t="s">
        <v>1072</v>
      </c>
      <c r="BL30" s="2" t="s">
        <v>75</v>
      </c>
      <c r="BM30" s="2"/>
      <c r="BN30" s="2" t="s">
        <v>2013</v>
      </c>
      <c r="BO30" s="2" t="s">
        <v>1073</v>
      </c>
      <c r="BP30" s="2" t="s">
        <v>79</v>
      </c>
      <c r="BQ30" s="2" t="s">
        <v>96</v>
      </c>
      <c r="BR30" s="2" t="s">
        <v>1074</v>
      </c>
      <c r="BS30" s="2" t="s">
        <v>79</v>
      </c>
      <c r="BT30" s="2" t="s">
        <v>1075</v>
      </c>
      <c r="BU30" s="2" t="s">
        <v>79</v>
      </c>
      <c r="BV30" s="2" t="s">
        <v>2344</v>
      </c>
      <c r="BW30" s="2" t="s">
        <v>75</v>
      </c>
      <c r="BX30" s="2"/>
      <c r="BY30" s="2" t="s">
        <v>79</v>
      </c>
      <c r="BZ30" s="2" t="s">
        <v>1076</v>
      </c>
      <c r="CA30" s="2" t="s">
        <v>83</v>
      </c>
      <c r="CB30" s="2" t="s">
        <v>1993</v>
      </c>
      <c r="CC30" s="2" t="s">
        <v>79</v>
      </c>
      <c r="CD30" s="2" t="s">
        <v>79</v>
      </c>
      <c r="CE30" s="2" t="s">
        <v>118</v>
      </c>
      <c r="CF30" s="2" t="s">
        <v>1077</v>
      </c>
      <c r="CG30" s="2" t="s">
        <v>1078</v>
      </c>
      <c r="CH30" s="2" t="s">
        <v>1077</v>
      </c>
      <c r="CI30" s="2" t="s">
        <v>83</v>
      </c>
      <c r="CJ30" s="2"/>
      <c r="CK30" s="2" t="s">
        <v>96</v>
      </c>
      <c r="CL30" s="2"/>
      <c r="CM30" s="2" t="s">
        <v>97</v>
      </c>
      <c r="CN30" s="2" t="s">
        <v>85</v>
      </c>
      <c r="CO30" s="2" t="s">
        <v>1079</v>
      </c>
      <c r="CP30" s="2" t="s">
        <v>98</v>
      </c>
      <c r="CQ30" s="2" t="s">
        <v>1080</v>
      </c>
      <c r="CR30" s="2" t="s">
        <v>122</v>
      </c>
      <c r="CS30" s="2" t="s">
        <v>1081</v>
      </c>
      <c r="CT30" s="2" t="s">
        <v>1082</v>
      </c>
      <c r="CU30" s="2" t="s">
        <v>1083</v>
      </c>
      <c r="CV30" s="2" t="s">
        <v>1084</v>
      </c>
      <c r="CW30" s="2" t="s">
        <v>79</v>
      </c>
      <c r="CX30" s="2" t="s">
        <v>1085</v>
      </c>
      <c r="CY30" s="2" t="s">
        <v>96</v>
      </c>
      <c r="CZ30" s="2"/>
      <c r="DA30" s="2" t="s">
        <v>140</v>
      </c>
      <c r="DB30" s="2" t="s">
        <v>85</v>
      </c>
      <c r="DC30" s="2" t="s">
        <v>101</v>
      </c>
      <c r="DD30" s="2" t="s">
        <v>1086</v>
      </c>
      <c r="DE30" s="2" t="s">
        <v>1087</v>
      </c>
      <c r="DF30" s="2" t="s">
        <v>1088</v>
      </c>
      <c r="DG30" s="2" t="s">
        <v>177</v>
      </c>
      <c r="DH30" s="2" t="s">
        <v>1088</v>
      </c>
      <c r="DI30" s="2" t="s">
        <v>79</v>
      </c>
      <c r="DJ30" s="2" t="s">
        <v>1088</v>
      </c>
      <c r="DK30" s="2" t="s">
        <v>96</v>
      </c>
      <c r="DL30" s="2"/>
      <c r="DM30" s="2" t="s">
        <v>380</v>
      </c>
      <c r="DN30" s="2">
        <v>1</v>
      </c>
      <c r="DO30" s="2" t="s">
        <v>124</v>
      </c>
      <c r="DP30" s="2">
        <v>1</v>
      </c>
      <c r="DQ30" s="2" t="s">
        <v>1089</v>
      </c>
      <c r="DR30" s="2" t="s">
        <v>1090</v>
      </c>
      <c r="DS30" s="2" t="s">
        <v>1091</v>
      </c>
      <c r="DT30" s="2" t="s">
        <v>79</v>
      </c>
      <c r="DU30" s="2" t="s">
        <v>1092</v>
      </c>
      <c r="DV30" s="2" t="s">
        <v>96</v>
      </c>
      <c r="DW30" s="2"/>
      <c r="DX30" s="2" t="s">
        <v>238</v>
      </c>
      <c r="DY30" s="2" t="s">
        <v>127</v>
      </c>
      <c r="DZ30" s="2" t="s">
        <v>238</v>
      </c>
      <c r="EA30" s="2" t="s">
        <v>1093</v>
      </c>
      <c r="EB30" s="2" t="s">
        <v>238</v>
      </c>
      <c r="EC30" s="2" t="s">
        <v>238</v>
      </c>
      <c r="ED30" s="2" t="s">
        <v>1094</v>
      </c>
      <c r="EE30" s="2" t="s">
        <v>1984</v>
      </c>
      <c r="EF30" s="2"/>
      <c r="EG30" s="2" t="s">
        <v>79</v>
      </c>
      <c r="EH30" s="2" t="s">
        <v>1095</v>
      </c>
      <c r="EI30" s="2" t="s">
        <v>1096</v>
      </c>
      <c r="EJ30" s="2" t="s">
        <v>79</v>
      </c>
      <c r="EK30" s="2" t="s">
        <v>301</v>
      </c>
      <c r="EL30" s="2" t="s">
        <v>1097</v>
      </c>
      <c r="EM30" s="2" t="s">
        <v>1098</v>
      </c>
      <c r="EN30" s="2" t="s">
        <v>1099</v>
      </c>
      <c r="EO30" s="2" t="s">
        <v>1099</v>
      </c>
      <c r="EP30" s="2" t="s">
        <v>1100</v>
      </c>
      <c r="EQ30" s="2" t="s">
        <v>1101</v>
      </c>
      <c r="ER30" s="2" t="s">
        <v>2083</v>
      </c>
      <c r="ES30" s="2"/>
    </row>
    <row r="31" spans="1:149" ht="409.5">
      <c r="A31" s="2" t="s">
        <v>1102</v>
      </c>
      <c r="B31" s="2" t="s">
        <v>1909</v>
      </c>
      <c r="C31" s="2" t="s">
        <v>1103</v>
      </c>
      <c r="D31" s="2" t="s">
        <v>1104</v>
      </c>
      <c r="E31" s="2" t="s">
        <v>93</v>
      </c>
      <c r="F31" s="2" t="s">
        <v>1908</v>
      </c>
      <c r="G31" s="2">
        <v>6932</v>
      </c>
      <c r="H31" s="2" t="s">
        <v>70</v>
      </c>
      <c r="I31" s="2" t="s">
        <v>71</v>
      </c>
      <c r="J31" s="2" t="s">
        <v>1105</v>
      </c>
      <c r="K31" s="2" t="s">
        <v>71</v>
      </c>
      <c r="L31" s="2" t="s">
        <v>1106</v>
      </c>
      <c r="M31" s="2" t="s">
        <v>1107</v>
      </c>
      <c r="N31" s="2" t="s">
        <v>1108</v>
      </c>
      <c r="O31" s="2" t="s">
        <v>1982</v>
      </c>
      <c r="P31" s="2" t="s">
        <v>384</v>
      </c>
      <c r="Q31" s="2" t="s">
        <v>1982</v>
      </c>
      <c r="R31" s="2" t="s">
        <v>76</v>
      </c>
      <c r="S31" s="2"/>
      <c r="T31" s="2" t="s">
        <v>2079</v>
      </c>
      <c r="U31" s="2">
        <v>5</v>
      </c>
      <c r="V31" s="2" t="s">
        <v>384</v>
      </c>
      <c r="W31" s="2" t="s">
        <v>1109</v>
      </c>
      <c r="X31" s="2" t="s">
        <v>1110</v>
      </c>
      <c r="Y31" s="2" t="s">
        <v>1111</v>
      </c>
      <c r="Z31" s="2" t="s">
        <v>1110</v>
      </c>
      <c r="AA31" s="2" t="s">
        <v>71</v>
      </c>
      <c r="AB31" s="2" t="s">
        <v>1112</v>
      </c>
      <c r="AC31" s="2" t="s">
        <v>76</v>
      </c>
      <c r="AD31" s="2"/>
      <c r="AE31" s="2" t="s">
        <v>76</v>
      </c>
      <c r="AF31" s="2" t="s">
        <v>94</v>
      </c>
      <c r="AG31" s="2" t="s">
        <v>78</v>
      </c>
      <c r="AH31" s="2" t="s">
        <v>76</v>
      </c>
      <c r="AI31" s="2"/>
      <c r="AJ31" s="2" t="s">
        <v>112</v>
      </c>
      <c r="AK31" s="2" t="s">
        <v>113</v>
      </c>
      <c r="AL31" s="2" t="s">
        <v>2116</v>
      </c>
      <c r="AM31" s="2"/>
      <c r="AN31" s="2" t="s">
        <v>1113</v>
      </c>
      <c r="AO31" s="2" t="s">
        <v>1114</v>
      </c>
      <c r="AP31" s="2" t="s">
        <v>1115</v>
      </c>
      <c r="AQ31" s="2" t="s">
        <v>1114</v>
      </c>
      <c r="AR31" s="2" t="s">
        <v>76</v>
      </c>
      <c r="AS31" s="2"/>
      <c r="AT31" s="2" t="s">
        <v>76</v>
      </c>
      <c r="AU31" s="2"/>
      <c r="AV31" s="2" t="s">
        <v>1985</v>
      </c>
      <c r="AW31" s="2" t="s">
        <v>79</v>
      </c>
      <c r="AX31" s="2">
        <v>20</v>
      </c>
      <c r="AY31" s="2" t="s">
        <v>115</v>
      </c>
      <c r="AZ31" s="2">
        <v>5</v>
      </c>
      <c r="BA31" s="2">
        <v>5</v>
      </c>
      <c r="BB31" s="2">
        <v>5</v>
      </c>
      <c r="BC31" s="2" t="s">
        <v>2171</v>
      </c>
      <c r="BD31" s="2">
        <v>5</v>
      </c>
      <c r="BE31" s="2" t="s">
        <v>1116</v>
      </c>
      <c r="BF31" s="2" t="s">
        <v>1117</v>
      </c>
      <c r="BG31" s="2">
        <v>5</v>
      </c>
      <c r="BH31" s="2" t="s">
        <v>1118</v>
      </c>
      <c r="BI31" s="2" t="s">
        <v>1119</v>
      </c>
      <c r="BJ31" s="2" t="s">
        <v>1120</v>
      </c>
      <c r="BK31" s="2" t="s">
        <v>1121</v>
      </c>
      <c r="BL31" s="2" t="s">
        <v>79</v>
      </c>
      <c r="BM31" s="2" t="s">
        <v>1122</v>
      </c>
      <c r="BN31" s="2" t="s">
        <v>2014</v>
      </c>
      <c r="BO31" s="2" t="s">
        <v>1123</v>
      </c>
      <c r="BP31" s="2" t="s">
        <v>96</v>
      </c>
      <c r="BQ31" s="2" t="s">
        <v>1124</v>
      </c>
      <c r="BR31" s="2" t="s">
        <v>1125</v>
      </c>
      <c r="BS31" s="2" t="s">
        <v>76</v>
      </c>
      <c r="BT31" s="2"/>
      <c r="BU31" s="2" t="s">
        <v>79</v>
      </c>
      <c r="BV31" s="2" t="s">
        <v>1126</v>
      </c>
      <c r="BW31" s="2" t="s">
        <v>76</v>
      </c>
      <c r="BX31" s="2"/>
      <c r="BY31" s="2" t="s">
        <v>79</v>
      </c>
      <c r="BZ31" s="2" t="s">
        <v>1127</v>
      </c>
      <c r="CA31" s="2" t="s">
        <v>83</v>
      </c>
      <c r="CB31" s="2" t="s">
        <v>2005</v>
      </c>
      <c r="CC31" s="2" t="s">
        <v>83</v>
      </c>
      <c r="CD31" s="2" t="s">
        <v>79</v>
      </c>
      <c r="CE31" s="2" t="s">
        <v>84</v>
      </c>
      <c r="CF31" s="2" t="s">
        <v>1128</v>
      </c>
      <c r="CG31" s="2" t="s">
        <v>1129</v>
      </c>
      <c r="CH31" s="2" t="s">
        <v>1128</v>
      </c>
      <c r="CI31" s="2" t="s">
        <v>79</v>
      </c>
      <c r="CJ31" s="2" t="s">
        <v>1130</v>
      </c>
      <c r="CK31" s="2" t="s">
        <v>76</v>
      </c>
      <c r="CL31" s="2"/>
      <c r="CM31" s="2" t="s">
        <v>97</v>
      </c>
      <c r="CN31" s="2" t="s">
        <v>85</v>
      </c>
      <c r="CO31" s="2" t="s">
        <v>1131</v>
      </c>
      <c r="CP31" s="2" t="s">
        <v>98</v>
      </c>
      <c r="CQ31" s="2" t="s">
        <v>1132</v>
      </c>
      <c r="CR31" s="2" t="s">
        <v>122</v>
      </c>
      <c r="CS31" s="2" t="s">
        <v>1133</v>
      </c>
      <c r="CT31" s="2" t="s">
        <v>1134</v>
      </c>
      <c r="CU31" s="2" t="s">
        <v>1135</v>
      </c>
      <c r="CV31" s="2" t="s">
        <v>1134</v>
      </c>
      <c r="CW31" s="2" t="s">
        <v>83</v>
      </c>
      <c r="CX31" s="2"/>
      <c r="CY31" s="2" t="s">
        <v>83</v>
      </c>
      <c r="CZ31" s="2"/>
      <c r="DA31" s="2" t="s">
        <v>100</v>
      </c>
      <c r="DB31" s="2" t="s">
        <v>85</v>
      </c>
      <c r="DC31" s="2" t="s">
        <v>88</v>
      </c>
      <c r="DD31" s="2">
        <v>3</v>
      </c>
      <c r="DE31" s="2" t="s">
        <v>1136</v>
      </c>
      <c r="DF31" s="2" t="s">
        <v>2406</v>
      </c>
      <c r="DG31" s="2" t="s">
        <v>1136</v>
      </c>
      <c r="DH31" s="2" t="s">
        <v>1137</v>
      </c>
      <c r="DI31" s="2" t="s">
        <v>79</v>
      </c>
      <c r="DJ31" s="2" t="s">
        <v>1138</v>
      </c>
      <c r="DK31" s="2" t="s">
        <v>83</v>
      </c>
      <c r="DL31" s="2"/>
      <c r="DM31" s="2">
        <v>3</v>
      </c>
      <c r="DN31" s="2">
        <v>1</v>
      </c>
      <c r="DO31" s="2" t="s">
        <v>125</v>
      </c>
      <c r="DP31" s="2">
        <v>1</v>
      </c>
      <c r="DQ31" s="2" t="s">
        <v>1139</v>
      </c>
      <c r="DR31" s="2" t="s">
        <v>1140</v>
      </c>
      <c r="DS31" s="2" t="s">
        <v>1141</v>
      </c>
      <c r="DT31" s="2" t="s">
        <v>83</v>
      </c>
      <c r="DU31" s="2"/>
      <c r="DV31" s="2" t="s">
        <v>1984</v>
      </c>
      <c r="DW31" s="2"/>
      <c r="DX31" s="2">
        <v>0</v>
      </c>
      <c r="DY31" s="2" t="s">
        <v>127</v>
      </c>
      <c r="DZ31" s="2">
        <v>0</v>
      </c>
      <c r="EA31" s="2" t="s">
        <v>1142</v>
      </c>
      <c r="EB31" s="2" t="s">
        <v>1143</v>
      </c>
      <c r="EC31" s="2" t="s">
        <v>1144</v>
      </c>
      <c r="ED31" s="2" t="s">
        <v>1143</v>
      </c>
      <c r="EE31" s="2" t="s">
        <v>1984</v>
      </c>
      <c r="EF31" s="2"/>
      <c r="EG31" s="2" t="s">
        <v>79</v>
      </c>
      <c r="EH31" s="2" t="s">
        <v>1145</v>
      </c>
      <c r="EI31" s="2" t="s">
        <v>1146</v>
      </c>
      <c r="EJ31" s="2" t="s">
        <v>83</v>
      </c>
      <c r="EK31" s="2"/>
      <c r="EL31" s="2" t="s">
        <v>1147</v>
      </c>
      <c r="EM31" s="2" t="s">
        <v>2015</v>
      </c>
      <c r="EN31" s="2" t="s">
        <v>1148</v>
      </c>
      <c r="EO31" s="2" t="s">
        <v>1149</v>
      </c>
      <c r="EP31" s="2" t="s">
        <v>1150</v>
      </c>
      <c r="EQ31" s="2" t="s">
        <v>1151</v>
      </c>
      <c r="ER31" s="2" t="s">
        <v>2083</v>
      </c>
      <c r="ES31" s="2"/>
    </row>
    <row r="32" spans="1:149" ht="165">
      <c r="A32" s="2" t="s">
        <v>1152</v>
      </c>
      <c r="B32" s="2" t="s">
        <v>1909</v>
      </c>
      <c r="C32" s="2" t="s">
        <v>1153</v>
      </c>
      <c r="D32" s="2" t="s">
        <v>1154</v>
      </c>
      <c r="E32" s="2" t="s">
        <v>93</v>
      </c>
      <c r="F32" s="2" t="s">
        <v>1908</v>
      </c>
      <c r="G32" s="2">
        <v>5143</v>
      </c>
      <c r="H32" s="2" t="s">
        <v>70</v>
      </c>
      <c r="I32" s="2" t="s">
        <v>76</v>
      </c>
      <c r="J32" s="2"/>
      <c r="K32" s="2" t="s">
        <v>76</v>
      </c>
      <c r="L32" s="2"/>
      <c r="M32" s="2" t="s">
        <v>107</v>
      </c>
      <c r="N32" s="2" t="s">
        <v>1155</v>
      </c>
      <c r="O32" s="2" t="s">
        <v>1982</v>
      </c>
      <c r="P32" s="2" t="s">
        <v>1982</v>
      </c>
      <c r="Q32" s="2" t="s">
        <v>1982</v>
      </c>
      <c r="R32" s="2" t="s">
        <v>76</v>
      </c>
      <c r="S32" s="2"/>
      <c r="T32" s="2" t="s">
        <v>2079</v>
      </c>
      <c r="U32" s="2">
        <v>5</v>
      </c>
      <c r="V32" s="2" t="s">
        <v>384</v>
      </c>
      <c r="W32" s="2" t="s">
        <v>119</v>
      </c>
      <c r="X32" s="2" t="s">
        <v>119</v>
      </c>
      <c r="Y32" s="2" t="s">
        <v>119</v>
      </c>
      <c r="Z32" s="2" t="s">
        <v>119</v>
      </c>
      <c r="AA32" s="2" t="s">
        <v>76</v>
      </c>
      <c r="AB32" s="2"/>
      <c r="AC32" s="2" t="s">
        <v>76</v>
      </c>
      <c r="AD32" s="2"/>
      <c r="AE32" s="2" t="s">
        <v>76</v>
      </c>
      <c r="AF32" s="2" t="s">
        <v>94</v>
      </c>
      <c r="AG32" s="2" t="s">
        <v>1156</v>
      </c>
      <c r="AH32" s="2" t="s">
        <v>79</v>
      </c>
      <c r="AI32" s="2" t="s">
        <v>112</v>
      </c>
      <c r="AJ32" s="2"/>
      <c r="AK32" s="2" t="s">
        <v>113</v>
      </c>
      <c r="AL32" s="2" t="s">
        <v>119</v>
      </c>
      <c r="AM32" s="2"/>
      <c r="AN32" s="2" t="s">
        <v>1157</v>
      </c>
      <c r="AO32" s="2" t="s">
        <v>119</v>
      </c>
      <c r="AP32" s="2" t="s">
        <v>119</v>
      </c>
      <c r="AQ32" s="2" t="s">
        <v>1158</v>
      </c>
      <c r="AR32" s="2" t="s">
        <v>76</v>
      </c>
      <c r="AS32" s="2"/>
      <c r="AT32" s="2" t="s">
        <v>71</v>
      </c>
      <c r="AU32" s="2" t="s">
        <v>1159</v>
      </c>
      <c r="AV32" s="2" t="s">
        <v>119</v>
      </c>
      <c r="AW32" s="2" t="s">
        <v>79</v>
      </c>
      <c r="AX32" s="2">
        <v>98</v>
      </c>
      <c r="AY32" s="2" t="s">
        <v>115</v>
      </c>
      <c r="AZ32" s="2">
        <v>5</v>
      </c>
      <c r="BA32" s="2">
        <v>3</v>
      </c>
      <c r="BB32" s="2">
        <v>1</v>
      </c>
      <c r="BC32" s="2" t="s">
        <v>119</v>
      </c>
      <c r="BD32" s="2">
        <v>4</v>
      </c>
      <c r="BE32" s="2" t="s">
        <v>1160</v>
      </c>
      <c r="BF32" s="2" t="s">
        <v>119</v>
      </c>
      <c r="BG32" s="2">
        <v>4</v>
      </c>
      <c r="BH32" s="2" t="s">
        <v>1161</v>
      </c>
      <c r="BI32" s="2" t="s">
        <v>1162</v>
      </c>
      <c r="BJ32" s="2" t="s">
        <v>1163</v>
      </c>
      <c r="BK32" s="2" t="s">
        <v>119</v>
      </c>
      <c r="BL32" s="2" t="s">
        <v>79</v>
      </c>
      <c r="BM32" s="2" t="s">
        <v>163</v>
      </c>
      <c r="BN32" s="2" t="s">
        <v>1979</v>
      </c>
      <c r="BO32" s="2" t="s">
        <v>1164</v>
      </c>
      <c r="BP32" s="2" t="s">
        <v>96</v>
      </c>
      <c r="BQ32" s="2" t="s">
        <v>119</v>
      </c>
      <c r="BR32" s="2" t="s">
        <v>119</v>
      </c>
      <c r="BS32" s="2" t="s">
        <v>76</v>
      </c>
      <c r="BT32" s="2"/>
      <c r="BU32" s="2" t="s">
        <v>79</v>
      </c>
      <c r="BV32" s="2" t="s">
        <v>1165</v>
      </c>
      <c r="BW32" s="2" t="s">
        <v>79</v>
      </c>
      <c r="BX32" s="2" t="s">
        <v>1166</v>
      </c>
      <c r="BY32" s="2" t="s">
        <v>79</v>
      </c>
      <c r="BZ32" s="2" t="s">
        <v>1167</v>
      </c>
      <c r="CA32" s="2" t="s">
        <v>83</v>
      </c>
      <c r="CB32" s="2" t="s">
        <v>1988</v>
      </c>
      <c r="CC32" s="2" t="s">
        <v>96</v>
      </c>
      <c r="CD32" s="2" t="s">
        <v>79</v>
      </c>
      <c r="CE32" s="2" t="s">
        <v>118</v>
      </c>
      <c r="CF32" s="2" t="s">
        <v>1168</v>
      </c>
      <c r="CG32" s="2" t="s">
        <v>119</v>
      </c>
      <c r="CH32" s="2" t="s">
        <v>119</v>
      </c>
      <c r="CI32" s="2" t="s">
        <v>83</v>
      </c>
      <c r="CJ32" s="2"/>
      <c r="CK32" s="2" t="s">
        <v>76</v>
      </c>
      <c r="CL32" s="2"/>
      <c r="CM32" s="2" t="s">
        <v>97</v>
      </c>
      <c r="CN32" s="2" t="s">
        <v>287</v>
      </c>
      <c r="CO32" s="2" t="s">
        <v>119</v>
      </c>
      <c r="CP32" s="2" t="s">
        <v>86</v>
      </c>
      <c r="CQ32" s="2" t="s">
        <v>1169</v>
      </c>
      <c r="CR32" s="2" t="s">
        <v>99</v>
      </c>
      <c r="CS32" s="2" t="s">
        <v>1170</v>
      </c>
      <c r="CT32" s="2" t="s">
        <v>119</v>
      </c>
      <c r="CU32" s="2" t="s">
        <v>119</v>
      </c>
      <c r="CV32" s="2" t="s">
        <v>1171</v>
      </c>
      <c r="CW32" s="2" t="s">
        <v>83</v>
      </c>
      <c r="CX32" s="2"/>
      <c r="CY32" s="2" t="s">
        <v>83</v>
      </c>
      <c r="CZ32" s="2"/>
      <c r="DA32" s="2" t="s">
        <v>100</v>
      </c>
      <c r="DB32" s="2" t="s">
        <v>287</v>
      </c>
      <c r="DC32" s="2" t="s">
        <v>88</v>
      </c>
      <c r="DD32" s="2">
        <v>5</v>
      </c>
      <c r="DE32" s="2" t="s">
        <v>119</v>
      </c>
      <c r="DF32" s="2" t="s">
        <v>119</v>
      </c>
      <c r="DG32" s="2" t="s">
        <v>119</v>
      </c>
      <c r="DH32" s="2" t="s">
        <v>119</v>
      </c>
      <c r="DI32" s="2" t="s">
        <v>76</v>
      </c>
      <c r="DJ32" s="2"/>
      <c r="DK32" s="2" t="s">
        <v>83</v>
      </c>
      <c r="DL32" s="2"/>
      <c r="DM32" s="2">
        <v>1</v>
      </c>
      <c r="DN32" s="2">
        <v>1</v>
      </c>
      <c r="DO32" s="2">
        <v>1</v>
      </c>
      <c r="DP32" s="2">
        <v>1</v>
      </c>
      <c r="DQ32" s="2" t="s">
        <v>119</v>
      </c>
      <c r="DR32" s="2" t="s">
        <v>119</v>
      </c>
      <c r="DS32" s="2" t="s">
        <v>119</v>
      </c>
      <c r="DT32" s="2" t="s">
        <v>83</v>
      </c>
      <c r="DU32" s="2"/>
      <c r="DV32" s="2" t="s">
        <v>96</v>
      </c>
      <c r="DW32" s="2"/>
      <c r="DX32" s="2">
        <v>0</v>
      </c>
      <c r="DY32" s="2" t="s">
        <v>127</v>
      </c>
      <c r="DZ32" s="2" t="s">
        <v>119</v>
      </c>
      <c r="EA32" s="2" t="s">
        <v>119</v>
      </c>
      <c r="EB32" s="2" t="s">
        <v>119</v>
      </c>
      <c r="EC32" s="2" t="s">
        <v>119</v>
      </c>
      <c r="ED32" s="2" t="s">
        <v>119</v>
      </c>
      <c r="EE32" s="2" t="s">
        <v>96</v>
      </c>
      <c r="EF32" s="2"/>
      <c r="EG32" s="2" t="s">
        <v>79</v>
      </c>
      <c r="EH32" s="2" t="s">
        <v>119</v>
      </c>
      <c r="EI32" s="2" t="s">
        <v>1172</v>
      </c>
      <c r="EJ32" s="2" t="s">
        <v>79</v>
      </c>
      <c r="EK32" s="2" t="s">
        <v>1173</v>
      </c>
      <c r="EL32" s="2" t="s">
        <v>1174</v>
      </c>
      <c r="EM32" s="2" t="s">
        <v>119</v>
      </c>
      <c r="EN32" s="2" t="s">
        <v>119</v>
      </c>
      <c r="EO32" s="2" t="s">
        <v>119</v>
      </c>
      <c r="EP32" s="2" t="s">
        <v>119</v>
      </c>
      <c r="EQ32" s="2" t="s">
        <v>119</v>
      </c>
      <c r="ER32" s="2" t="s">
        <v>1916</v>
      </c>
      <c r="ES32" s="2"/>
    </row>
    <row r="33" spans="1:149" ht="409.5">
      <c r="A33" s="2" t="s">
        <v>1175</v>
      </c>
      <c r="B33" s="2" t="s">
        <v>1909</v>
      </c>
      <c r="C33" s="2" t="s">
        <v>2414</v>
      </c>
      <c r="D33" s="2" t="s">
        <v>1176</v>
      </c>
      <c r="E33" s="2" t="s">
        <v>93</v>
      </c>
      <c r="F33" s="2" t="s">
        <v>1908</v>
      </c>
      <c r="G33" s="2">
        <v>8735</v>
      </c>
      <c r="H33" s="2" t="s">
        <v>70</v>
      </c>
      <c r="I33" s="2" t="s">
        <v>71</v>
      </c>
      <c r="J33" s="2" t="s">
        <v>1177</v>
      </c>
      <c r="K33" s="2" t="s">
        <v>71</v>
      </c>
      <c r="L33" s="2" t="s">
        <v>2196</v>
      </c>
      <c r="M33" s="2" t="s">
        <v>1178</v>
      </c>
      <c r="N33" s="2">
        <v>40</v>
      </c>
      <c r="O33" s="2" t="s">
        <v>1982</v>
      </c>
      <c r="P33" s="2" t="s">
        <v>1982</v>
      </c>
      <c r="Q33" s="2" t="s">
        <v>1982</v>
      </c>
      <c r="R33" s="2" t="s">
        <v>71</v>
      </c>
      <c r="S33" s="2" t="s">
        <v>1179</v>
      </c>
      <c r="T33" s="2" t="s">
        <v>2079</v>
      </c>
      <c r="U33" s="2">
        <v>5</v>
      </c>
      <c r="V33" s="2" t="s">
        <v>384</v>
      </c>
      <c r="W33" s="2" t="s">
        <v>1180</v>
      </c>
      <c r="X33" s="2" t="s">
        <v>1181</v>
      </c>
      <c r="Y33" s="2" t="s">
        <v>790</v>
      </c>
      <c r="Z33" s="2" t="s">
        <v>1182</v>
      </c>
      <c r="AA33" s="2" t="s">
        <v>71</v>
      </c>
      <c r="AB33" s="2" t="s">
        <v>2165</v>
      </c>
      <c r="AC33" s="2" t="s">
        <v>71</v>
      </c>
      <c r="AD33" s="2" t="s">
        <v>1183</v>
      </c>
      <c r="AE33" s="2" t="s">
        <v>71</v>
      </c>
      <c r="AF33" s="2" t="s">
        <v>77</v>
      </c>
      <c r="AG33" s="2" t="s">
        <v>1184</v>
      </c>
      <c r="AH33" s="2" t="s">
        <v>79</v>
      </c>
      <c r="AI33" s="2" t="s">
        <v>1185</v>
      </c>
      <c r="AJ33" s="2"/>
      <c r="AK33" s="2" t="s">
        <v>81</v>
      </c>
      <c r="AL33" s="2" t="s">
        <v>2117</v>
      </c>
      <c r="AM33" s="2" t="s">
        <v>1186</v>
      </c>
      <c r="AN33" s="2" t="s">
        <v>1187</v>
      </c>
      <c r="AO33" s="2" t="s">
        <v>1188</v>
      </c>
      <c r="AP33" s="2" t="s">
        <v>1189</v>
      </c>
      <c r="AQ33" s="2" t="s">
        <v>1190</v>
      </c>
      <c r="AR33" s="2" t="s">
        <v>71</v>
      </c>
      <c r="AS33" s="2" t="s">
        <v>2378</v>
      </c>
      <c r="AT33" s="2" t="s">
        <v>71</v>
      </c>
      <c r="AU33" s="2" t="s">
        <v>1177</v>
      </c>
      <c r="AV33" s="2" t="s">
        <v>1976</v>
      </c>
      <c r="AW33" s="2" t="s">
        <v>79</v>
      </c>
      <c r="AX33" s="2">
        <v>213</v>
      </c>
      <c r="AY33" s="2" t="s">
        <v>115</v>
      </c>
      <c r="AZ33" s="2">
        <v>5</v>
      </c>
      <c r="BA33" s="2">
        <v>5</v>
      </c>
      <c r="BB33" s="2">
        <v>5</v>
      </c>
      <c r="BC33" s="2" t="s">
        <v>2171</v>
      </c>
      <c r="BD33" s="2">
        <v>5</v>
      </c>
      <c r="BE33" s="2" t="s">
        <v>1191</v>
      </c>
      <c r="BF33" s="2" t="s">
        <v>1192</v>
      </c>
      <c r="BG33" s="2">
        <v>5</v>
      </c>
      <c r="BH33" s="2" t="s">
        <v>1193</v>
      </c>
      <c r="BI33" s="2" t="s">
        <v>1194</v>
      </c>
      <c r="BJ33" s="2" t="s">
        <v>1195</v>
      </c>
      <c r="BK33" s="2" t="s">
        <v>1196</v>
      </c>
      <c r="BL33" s="2" t="s">
        <v>79</v>
      </c>
      <c r="BM33" s="2" t="s">
        <v>1197</v>
      </c>
      <c r="BN33" s="2" t="s">
        <v>2016</v>
      </c>
      <c r="BO33" s="2" t="s">
        <v>1198</v>
      </c>
      <c r="BP33" s="2" t="s">
        <v>83</v>
      </c>
      <c r="BQ33" s="2" t="e">
        <f>-zona periurbana a resedintei de judet-localitatea este tranzitata de un drum national si doua drumuri judetene-relieful</f>
        <v>#NAME?</v>
      </c>
      <c r="BR33" s="2" t="e">
        <f>-densitatea mare a locuintelor-aspect arhitectural neunitar al constructiilor-pondere ridicata a imobilelor nereabilitate</f>
        <v>#NAME?</v>
      </c>
      <c r="BS33" s="2" t="s">
        <v>79</v>
      </c>
      <c r="BT33" s="2" t="s">
        <v>2396</v>
      </c>
      <c r="BU33" s="2" t="s">
        <v>79</v>
      </c>
      <c r="BV33" s="2" t="e">
        <f>-reabilitare dispensar uman-Construire gradinita in satul Valea Voievozilor</f>
        <v>#NAME?</v>
      </c>
      <c r="BW33" s="2" t="s">
        <v>79</v>
      </c>
      <c r="BX33" s="2" t="e">
        <f>-Strategie in domeniul asistentei sociale</f>
        <v>#NAME?</v>
      </c>
      <c r="BY33" s="2" t="s">
        <v>79</v>
      </c>
      <c r="BZ33" s="2" t="e">
        <f>-compartimentul de asistenta sociala din cadrul primariei-centrul educatic pentru copii saraci-furnizori privati</f>
        <v>#NAME?</v>
      </c>
      <c r="CA33" s="2" t="s">
        <v>83</v>
      </c>
      <c r="CB33" s="2" t="s">
        <v>1989</v>
      </c>
      <c r="CC33" s="2" t="s">
        <v>83</v>
      </c>
      <c r="CD33" s="2" t="s">
        <v>79</v>
      </c>
      <c r="CE33" s="2" t="s">
        <v>118</v>
      </c>
      <c r="CF33" s="2" t="s">
        <v>2395</v>
      </c>
      <c r="CG33" s="2" t="e">
        <f>-lipsa centre ingrijire batrani-lipsa locuinte sociale</f>
        <v>#NAME?</v>
      </c>
      <c r="CH33" s="2" t="s">
        <v>2397</v>
      </c>
      <c r="CI33" s="2" t="s">
        <v>79</v>
      </c>
      <c r="CJ33" s="2" t="e">
        <f>-infiintare club pensionari-Construire centru cultural</f>
        <v>#NAME?</v>
      </c>
      <c r="CK33" s="2" t="s">
        <v>79</v>
      </c>
      <c r="CL33" s="2" t="e">
        <f>-strategia de dezvoltare locala-strategia de dezvoltare a judetului Dambovita</f>
        <v>#NAME?</v>
      </c>
      <c r="CM33" s="2" t="s">
        <v>1199</v>
      </c>
      <c r="CN33" s="2" t="s">
        <v>85</v>
      </c>
      <c r="CO33" s="2" t="s">
        <v>2398</v>
      </c>
      <c r="CP33" s="2" t="s">
        <v>98</v>
      </c>
      <c r="CQ33" s="2" t="s">
        <v>1200</v>
      </c>
      <c r="CR33" s="2" t="s">
        <v>122</v>
      </c>
      <c r="CS33" s="2" t="e">
        <f>-lipsa unui spatiu corespunzator pentru desfasurarea activitatilor prescolare in satul Razvad</f>
        <v>#NAME?</v>
      </c>
      <c r="CT33" s="2" t="s">
        <v>2399</v>
      </c>
      <c r="CU33" s="2" t="e">
        <f>-slaba dotare a unitatilor educationale</f>
        <v>#NAME?</v>
      </c>
      <c r="CV33" s="2" t="s">
        <v>2400</v>
      </c>
      <c r="CW33" s="2" t="s">
        <v>79</v>
      </c>
      <c r="CX33" s="2" t="s">
        <v>1201</v>
      </c>
      <c r="CY33" s="2" t="s">
        <v>79</v>
      </c>
      <c r="CZ33" s="2" t="e">
        <f>-strategia de dezvoltare locala</f>
        <v>#NAME?</v>
      </c>
      <c r="DA33" s="2" t="s">
        <v>1202</v>
      </c>
      <c r="DB33" s="2" t="s">
        <v>85</v>
      </c>
      <c r="DC33" s="2" t="s">
        <v>88</v>
      </c>
      <c r="DD33" s="2">
        <v>10</v>
      </c>
      <c r="DE33" s="2" t="s">
        <v>2401</v>
      </c>
      <c r="DF33" s="2" t="s">
        <v>2402</v>
      </c>
      <c r="DG33" s="2" t="e">
        <f>-lipsa echipamentelor specializate</f>
        <v>#NAME?</v>
      </c>
      <c r="DH33" s="2" t="s">
        <v>2403</v>
      </c>
      <c r="DI33" s="2" t="s">
        <v>79</v>
      </c>
      <c r="DJ33" s="2" t="s">
        <v>2403</v>
      </c>
      <c r="DK33" s="2" t="s">
        <v>79</v>
      </c>
      <c r="DL33" s="2" t="s">
        <v>1203</v>
      </c>
      <c r="DM33" s="2" t="s">
        <v>125</v>
      </c>
      <c r="DN33" s="2" t="s">
        <v>125</v>
      </c>
      <c r="DO33" s="2" t="s">
        <v>125</v>
      </c>
      <c r="DP33" s="2">
        <v>1</v>
      </c>
      <c r="DQ33" s="2" t="e">
        <f>-faramitarea terenurilor agricole-lipsa acte proprietate terenuri agricole</f>
        <v>#NAME?</v>
      </c>
      <c r="DR33" s="2" t="e">
        <f>-lipsa sistemelor de irgiatii-inundatii</f>
        <v>#NAME?</v>
      </c>
      <c r="DS33" s="2" t="s">
        <v>2404</v>
      </c>
      <c r="DT33" s="2" t="s">
        <v>79</v>
      </c>
      <c r="DU33" s="2" t="s">
        <v>2404</v>
      </c>
      <c r="DV33" s="2" t="s">
        <v>79</v>
      </c>
      <c r="DW33" s="2" t="e">
        <f>-strategia de dezvoltare a judetului Dambovita si strategia de dezvoltare locala</f>
        <v>#NAME?</v>
      </c>
      <c r="DX33" s="2" t="s">
        <v>1204</v>
      </c>
      <c r="DY33" s="2" t="s">
        <v>89</v>
      </c>
      <c r="DZ33" s="2">
        <v>-5</v>
      </c>
      <c r="EA33" s="2" t="s">
        <v>2320</v>
      </c>
      <c r="EB33" s="2" t="s">
        <v>2321</v>
      </c>
      <c r="EC33" s="2" t="s">
        <v>2319</v>
      </c>
      <c r="ED33" s="2" t="s">
        <v>2318</v>
      </c>
      <c r="EE33" s="2" t="s">
        <v>79</v>
      </c>
      <c r="EF33" s="2" t="s">
        <v>2317</v>
      </c>
      <c r="EG33" s="2" t="s">
        <v>79</v>
      </c>
      <c r="EH33" s="2" t="s">
        <v>1203</v>
      </c>
      <c r="EI33" s="2" t="s">
        <v>2334</v>
      </c>
      <c r="EJ33" s="2" t="s">
        <v>79</v>
      </c>
      <c r="EK33" s="2" t="s">
        <v>2332</v>
      </c>
      <c r="EL33" s="2" t="s">
        <v>2333</v>
      </c>
      <c r="EM33" s="2" t="s">
        <v>2017</v>
      </c>
      <c r="EN33" s="2" t="s">
        <v>2343</v>
      </c>
      <c r="EO33" s="2" t="s">
        <v>2018</v>
      </c>
      <c r="EP33" s="2" t="s">
        <v>1205</v>
      </c>
      <c r="EQ33" s="2" t="s">
        <v>2405</v>
      </c>
      <c r="ER33" s="2" t="s">
        <v>2081</v>
      </c>
      <c r="ES33" s="2"/>
    </row>
    <row r="34" spans="1:149" ht="409.5">
      <c r="A34" s="2" t="s">
        <v>1206</v>
      </c>
      <c r="B34" s="2" t="s">
        <v>1909</v>
      </c>
      <c r="C34" s="2" t="s">
        <v>1207</v>
      </c>
      <c r="D34" s="2" t="s">
        <v>2095</v>
      </c>
      <c r="E34" s="2" t="s">
        <v>93</v>
      </c>
      <c r="F34" s="2" t="s">
        <v>1908</v>
      </c>
      <c r="G34" s="2" t="s">
        <v>1208</v>
      </c>
      <c r="H34" s="2" t="s">
        <v>70</v>
      </c>
      <c r="I34" s="2" t="s">
        <v>71</v>
      </c>
      <c r="J34" s="2" t="s">
        <v>501</v>
      </c>
      <c r="K34" s="2" t="s">
        <v>71</v>
      </c>
      <c r="L34" s="2" t="s">
        <v>2197</v>
      </c>
      <c r="M34" s="2" t="s">
        <v>2260</v>
      </c>
      <c r="N34" s="2" t="s">
        <v>1209</v>
      </c>
      <c r="O34" s="2" t="s">
        <v>1982</v>
      </c>
      <c r="P34" s="2" t="s">
        <v>384</v>
      </c>
      <c r="Q34" s="2" t="s">
        <v>1982</v>
      </c>
      <c r="R34" s="2" t="s">
        <v>71</v>
      </c>
      <c r="S34" s="2" t="s">
        <v>1210</v>
      </c>
      <c r="T34" s="2" t="s">
        <v>2079</v>
      </c>
      <c r="U34" s="2">
        <v>5</v>
      </c>
      <c r="V34" s="2" t="s">
        <v>384</v>
      </c>
      <c r="W34" s="2" t="s">
        <v>1211</v>
      </c>
      <c r="X34" s="2" t="s">
        <v>1212</v>
      </c>
      <c r="Y34" s="2" t="s">
        <v>1213</v>
      </c>
      <c r="Z34" s="2" t="s">
        <v>1214</v>
      </c>
      <c r="AA34" s="2" t="s">
        <v>71</v>
      </c>
      <c r="AB34" s="2" t="s">
        <v>1215</v>
      </c>
      <c r="AC34" s="2" t="s">
        <v>75</v>
      </c>
      <c r="AD34" s="2"/>
      <c r="AE34" s="2" t="s">
        <v>71</v>
      </c>
      <c r="AF34" s="2" t="s">
        <v>385</v>
      </c>
      <c r="AG34" s="2" t="s">
        <v>78</v>
      </c>
      <c r="AH34" s="2" t="s">
        <v>76</v>
      </c>
      <c r="AI34" s="2"/>
      <c r="AJ34" s="2" t="s">
        <v>80</v>
      </c>
      <c r="AK34" s="2" t="s">
        <v>113</v>
      </c>
      <c r="AL34" s="2" t="s">
        <v>2116</v>
      </c>
      <c r="AM34" s="2"/>
      <c r="AN34" s="2" t="s">
        <v>2096</v>
      </c>
      <c r="AO34" s="2" t="s">
        <v>1918</v>
      </c>
      <c r="AP34" s="2" t="e">
        <f>-emisiile de gaze cu efect de sera.</f>
        <v>#NAME?</v>
      </c>
      <c r="AQ34" s="2" t="s">
        <v>2019</v>
      </c>
      <c r="AR34" s="2" t="s">
        <v>75</v>
      </c>
      <c r="AS34" s="2"/>
      <c r="AT34" s="2" t="s">
        <v>71</v>
      </c>
      <c r="AU34" s="2" t="s">
        <v>1919</v>
      </c>
      <c r="AV34" s="2" t="s">
        <v>1976</v>
      </c>
      <c r="AW34" s="2" t="s">
        <v>79</v>
      </c>
      <c r="AX34" s="2">
        <v>46</v>
      </c>
      <c r="AY34" s="2" t="s">
        <v>1216</v>
      </c>
      <c r="AZ34" s="2">
        <v>5</v>
      </c>
      <c r="BA34" s="2">
        <v>5</v>
      </c>
      <c r="BB34" s="2">
        <v>2</v>
      </c>
      <c r="BC34" s="2" t="s">
        <v>2171</v>
      </c>
      <c r="BD34" s="2">
        <v>5</v>
      </c>
      <c r="BE34" s="2" t="s">
        <v>2020</v>
      </c>
      <c r="BF34" s="2" t="s">
        <v>2097</v>
      </c>
      <c r="BG34" s="2">
        <v>5</v>
      </c>
      <c r="BH34" s="2" t="s">
        <v>1920</v>
      </c>
      <c r="BI34" s="2" t="s">
        <v>1921</v>
      </c>
      <c r="BJ34" s="2" t="s">
        <v>2098</v>
      </c>
      <c r="BK34" s="2" t="s">
        <v>2021</v>
      </c>
      <c r="BL34" s="2" t="s">
        <v>79</v>
      </c>
      <c r="BM34" s="2" t="s">
        <v>1217</v>
      </c>
      <c r="BN34" s="2" t="s">
        <v>1979</v>
      </c>
      <c r="BO34" s="2" t="s">
        <v>1218</v>
      </c>
      <c r="BP34" s="2" t="s">
        <v>79</v>
      </c>
      <c r="BQ34" s="2" t="s">
        <v>2099</v>
      </c>
      <c r="BR34" s="2" t="s">
        <v>1371</v>
      </c>
      <c r="BS34" s="2" t="s">
        <v>76</v>
      </c>
      <c r="BT34" s="2"/>
      <c r="BU34" s="2" t="s">
        <v>79</v>
      </c>
      <c r="BV34" s="2" t="s">
        <v>2022</v>
      </c>
      <c r="BW34" s="2" t="s">
        <v>76</v>
      </c>
      <c r="BX34" s="2"/>
      <c r="BY34" s="2" t="s">
        <v>79</v>
      </c>
      <c r="BZ34" s="2" t="s">
        <v>2023</v>
      </c>
      <c r="CA34" s="2" t="s">
        <v>79</v>
      </c>
      <c r="CB34" s="2" t="s">
        <v>2024</v>
      </c>
      <c r="CC34" s="2" t="s">
        <v>83</v>
      </c>
      <c r="CD34" s="2" t="s">
        <v>79</v>
      </c>
      <c r="CE34" s="2" t="s">
        <v>118</v>
      </c>
      <c r="CF34" s="2" t="s">
        <v>119</v>
      </c>
      <c r="CG34" s="2" t="s">
        <v>2379</v>
      </c>
      <c r="CH34" s="2" t="s">
        <v>2380</v>
      </c>
      <c r="CI34" s="2" t="s">
        <v>83</v>
      </c>
      <c r="CJ34" s="2"/>
      <c r="CK34" s="2" t="s">
        <v>76</v>
      </c>
      <c r="CL34" s="2"/>
      <c r="CM34" s="2" t="s">
        <v>97</v>
      </c>
      <c r="CN34" s="2" t="s">
        <v>85</v>
      </c>
      <c r="CO34" s="2" t="s">
        <v>1219</v>
      </c>
      <c r="CP34" s="2" t="s">
        <v>86</v>
      </c>
      <c r="CQ34" s="2" t="s">
        <v>1220</v>
      </c>
      <c r="CR34" s="2" t="s">
        <v>122</v>
      </c>
      <c r="CS34" s="2" t="s">
        <v>1221</v>
      </c>
      <c r="CT34" s="2" t="s">
        <v>2025</v>
      </c>
      <c r="CU34" s="2" t="s">
        <v>1899</v>
      </c>
      <c r="CV34" s="2" t="s">
        <v>2026</v>
      </c>
      <c r="CW34" s="2" t="s">
        <v>79</v>
      </c>
      <c r="CX34" s="2" t="s">
        <v>1922</v>
      </c>
      <c r="CY34" s="2" t="s">
        <v>79</v>
      </c>
      <c r="CZ34" s="2" t="s">
        <v>1222</v>
      </c>
      <c r="DA34" s="2" t="s">
        <v>100</v>
      </c>
      <c r="DB34" s="2" t="s">
        <v>85</v>
      </c>
      <c r="DC34" s="2" t="s">
        <v>89</v>
      </c>
      <c r="DD34" s="2" t="s">
        <v>1223</v>
      </c>
      <c r="DE34" s="2" t="s">
        <v>2027</v>
      </c>
      <c r="DF34" s="2" t="s">
        <v>1224</v>
      </c>
      <c r="DG34" s="2" t="s">
        <v>2028</v>
      </c>
      <c r="DH34" s="2" t="s">
        <v>2206</v>
      </c>
      <c r="DI34" s="2" t="s">
        <v>79</v>
      </c>
      <c r="DJ34" s="2" t="s">
        <v>1225</v>
      </c>
      <c r="DK34" s="2" t="s">
        <v>96</v>
      </c>
      <c r="DL34" s="2"/>
      <c r="DM34" s="2">
        <v>1</v>
      </c>
      <c r="DN34" s="2">
        <v>1</v>
      </c>
      <c r="DO34" s="2">
        <v>1</v>
      </c>
      <c r="DP34" s="2">
        <v>1</v>
      </c>
      <c r="DQ34" s="2" t="s">
        <v>2381</v>
      </c>
      <c r="DR34" s="2" t="s">
        <v>2100</v>
      </c>
      <c r="DS34" s="2" t="s">
        <v>2029</v>
      </c>
      <c r="DT34" s="2" t="s">
        <v>79</v>
      </c>
      <c r="DU34" s="2" t="s">
        <v>1900</v>
      </c>
      <c r="DV34" s="2" t="s">
        <v>96</v>
      </c>
      <c r="DW34" s="2"/>
      <c r="DX34" s="2" t="s">
        <v>1221</v>
      </c>
      <c r="DY34" s="2" t="s">
        <v>127</v>
      </c>
      <c r="DZ34" s="2" t="s">
        <v>1221</v>
      </c>
      <c r="EA34" s="2" t="s">
        <v>2030</v>
      </c>
      <c r="EB34" s="2" t="s">
        <v>2101</v>
      </c>
      <c r="EC34" s="2" t="s">
        <v>1371</v>
      </c>
      <c r="ED34" s="2" t="s">
        <v>1923</v>
      </c>
      <c r="EE34" s="2" t="s">
        <v>1984</v>
      </c>
      <c r="EF34" s="2"/>
      <c r="EG34" s="2" t="s">
        <v>79</v>
      </c>
      <c r="EH34" s="2" t="s">
        <v>1924</v>
      </c>
      <c r="EI34" s="2" t="s">
        <v>2166</v>
      </c>
      <c r="EJ34" s="2" t="s">
        <v>79</v>
      </c>
      <c r="EK34" s="2" t="s">
        <v>2207</v>
      </c>
      <c r="EL34" s="2" t="s">
        <v>2031</v>
      </c>
      <c r="EM34" s="2" t="s">
        <v>1925</v>
      </c>
      <c r="EN34" s="2" t="s">
        <v>2122</v>
      </c>
      <c r="EO34" s="2" t="s">
        <v>1226</v>
      </c>
      <c r="EP34" s="2" t="s">
        <v>1926</v>
      </c>
      <c r="EQ34" s="2" t="s">
        <v>2032</v>
      </c>
      <c r="ER34" s="2" t="s">
        <v>2083</v>
      </c>
      <c r="ES34" s="2"/>
    </row>
    <row r="35" spans="1:149" ht="409.5">
      <c r="A35" s="2" t="s">
        <v>1227</v>
      </c>
      <c r="B35" s="2" t="s">
        <v>1909</v>
      </c>
      <c r="C35" s="2" t="s">
        <v>1228</v>
      </c>
      <c r="D35" s="2" t="s">
        <v>1229</v>
      </c>
      <c r="E35" s="2" t="s">
        <v>93</v>
      </c>
      <c r="F35" s="2" t="s">
        <v>1908</v>
      </c>
      <c r="G35" s="2">
        <v>4444</v>
      </c>
      <c r="H35" s="2" t="s">
        <v>70</v>
      </c>
      <c r="I35" s="2" t="s">
        <v>71</v>
      </c>
      <c r="J35" s="2" t="s">
        <v>736</v>
      </c>
      <c r="K35" s="2" t="s">
        <v>71</v>
      </c>
      <c r="L35" s="2" t="s">
        <v>1230</v>
      </c>
      <c r="M35" s="2" t="s">
        <v>107</v>
      </c>
      <c r="N35" s="2" t="s">
        <v>1231</v>
      </c>
      <c r="O35" s="2" t="s">
        <v>384</v>
      </c>
      <c r="P35" s="2" t="s">
        <v>384</v>
      </c>
      <c r="Q35" s="2" t="s">
        <v>384</v>
      </c>
      <c r="R35" s="2" t="s">
        <v>76</v>
      </c>
      <c r="S35" s="2" t="s">
        <v>1232</v>
      </c>
      <c r="T35" s="2" t="s">
        <v>2079</v>
      </c>
      <c r="U35" s="2">
        <v>5</v>
      </c>
      <c r="V35" s="2" t="s">
        <v>384</v>
      </c>
      <c r="W35" s="2" t="s">
        <v>1233</v>
      </c>
      <c r="X35" s="2" t="s">
        <v>1234</v>
      </c>
      <c r="Y35" s="2" t="s">
        <v>1235</v>
      </c>
      <c r="Z35" s="2" t="s">
        <v>1236</v>
      </c>
      <c r="AA35" s="2" t="s">
        <v>71</v>
      </c>
      <c r="AB35" s="2" t="s">
        <v>1237</v>
      </c>
      <c r="AC35" s="2" t="s">
        <v>76</v>
      </c>
      <c r="AD35" s="2"/>
      <c r="AE35" s="2" t="s">
        <v>71</v>
      </c>
      <c r="AF35" s="2" t="s">
        <v>77</v>
      </c>
      <c r="AG35" s="2" t="s">
        <v>1238</v>
      </c>
      <c r="AH35" s="2" t="s">
        <v>76</v>
      </c>
      <c r="AI35" s="2"/>
      <c r="AJ35" s="2"/>
      <c r="AK35" s="2" t="s">
        <v>113</v>
      </c>
      <c r="AL35" s="2" t="s">
        <v>2117</v>
      </c>
      <c r="AM35" s="2"/>
      <c r="AN35" s="2" t="s">
        <v>1239</v>
      </c>
      <c r="AO35" s="2" t="s">
        <v>119</v>
      </c>
      <c r="AP35" s="2" t="s">
        <v>1240</v>
      </c>
      <c r="AQ35" s="2" t="s">
        <v>1241</v>
      </c>
      <c r="AR35" s="2" t="s">
        <v>76</v>
      </c>
      <c r="AS35" s="2"/>
      <c r="AT35" s="2" t="s">
        <v>71</v>
      </c>
      <c r="AU35" s="2" t="s">
        <v>1242</v>
      </c>
      <c r="AV35" s="2" t="s">
        <v>1976</v>
      </c>
      <c r="AW35" s="2" t="s">
        <v>79</v>
      </c>
      <c r="AX35" s="2">
        <v>80</v>
      </c>
      <c r="AY35" s="2" t="s">
        <v>1216</v>
      </c>
      <c r="AZ35" s="2">
        <v>4</v>
      </c>
      <c r="BA35" s="2">
        <v>4</v>
      </c>
      <c r="BB35" s="2">
        <v>1</v>
      </c>
      <c r="BC35" s="2" t="s">
        <v>2171</v>
      </c>
      <c r="BD35" s="2">
        <v>1</v>
      </c>
      <c r="BE35" s="2" t="s">
        <v>1243</v>
      </c>
      <c r="BF35" s="2" t="s">
        <v>119</v>
      </c>
      <c r="BG35" s="2">
        <v>3</v>
      </c>
      <c r="BH35" s="2" t="s">
        <v>1244</v>
      </c>
      <c r="BI35" s="2" t="s">
        <v>1245</v>
      </c>
      <c r="BJ35" s="2" t="s">
        <v>119</v>
      </c>
      <c r="BK35" s="2" t="s">
        <v>1246</v>
      </c>
      <c r="BL35" s="2" t="s">
        <v>79</v>
      </c>
      <c r="BM35" s="2" t="s">
        <v>1247</v>
      </c>
      <c r="BN35" s="2" t="s">
        <v>2016</v>
      </c>
      <c r="BO35" s="2" t="s">
        <v>119</v>
      </c>
      <c r="BP35" s="2" t="s">
        <v>79</v>
      </c>
      <c r="BQ35" s="2" t="s">
        <v>119</v>
      </c>
      <c r="BR35" s="2" t="s">
        <v>119</v>
      </c>
      <c r="BS35" s="2" t="s">
        <v>79</v>
      </c>
      <c r="BT35" s="2" t="s">
        <v>119</v>
      </c>
      <c r="BU35" s="2" t="s">
        <v>79</v>
      </c>
      <c r="BV35" s="2" t="s">
        <v>806</v>
      </c>
      <c r="BW35" s="2" t="s">
        <v>79</v>
      </c>
      <c r="BX35" s="2" t="s">
        <v>119</v>
      </c>
      <c r="BY35" s="2" t="s">
        <v>79</v>
      </c>
      <c r="BZ35" s="2" t="s">
        <v>1248</v>
      </c>
      <c r="CA35" s="2" t="s">
        <v>79</v>
      </c>
      <c r="CB35" s="2" t="s">
        <v>2033</v>
      </c>
      <c r="CC35" s="2" t="s">
        <v>79</v>
      </c>
      <c r="CD35" s="2" t="s">
        <v>79</v>
      </c>
      <c r="CE35" s="2" t="s">
        <v>118</v>
      </c>
      <c r="CF35" s="2" t="s">
        <v>119</v>
      </c>
      <c r="CG35" s="2" t="s">
        <v>119</v>
      </c>
      <c r="CH35" s="2" t="s">
        <v>119</v>
      </c>
      <c r="CI35" s="2" t="s">
        <v>83</v>
      </c>
      <c r="CJ35" s="2"/>
      <c r="CK35" s="2" t="s">
        <v>76</v>
      </c>
      <c r="CL35" s="2"/>
      <c r="CM35" s="2" t="s">
        <v>254</v>
      </c>
      <c r="CN35" s="2" t="s">
        <v>85</v>
      </c>
      <c r="CO35" s="2" t="s">
        <v>119</v>
      </c>
      <c r="CP35" s="2" t="s">
        <v>86</v>
      </c>
      <c r="CQ35" s="2" t="s">
        <v>536</v>
      </c>
      <c r="CR35" s="2" t="s">
        <v>122</v>
      </c>
      <c r="CS35" s="2" t="s">
        <v>1249</v>
      </c>
      <c r="CT35" s="2" t="s">
        <v>1250</v>
      </c>
      <c r="CU35" s="2" t="s">
        <v>1249</v>
      </c>
      <c r="CV35" s="2" t="s">
        <v>1250</v>
      </c>
      <c r="CW35" s="2" t="s">
        <v>79</v>
      </c>
      <c r="CX35" s="2" t="s">
        <v>1250</v>
      </c>
      <c r="CY35" s="2" t="s">
        <v>83</v>
      </c>
      <c r="CZ35" s="2"/>
      <c r="DA35" s="2" t="s">
        <v>100</v>
      </c>
      <c r="DB35" s="2" t="s">
        <v>85</v>
      </c>
      <c r="DC35" s="2" t="s">
        <v>88</v>
      </c>
      <c r="DD35" s="2">
        <v>2</v>
      </c>
      <c r="DE35" s="2" t="s">
        <v>1251</v>
      </c>
      <c r="DF35" s="2" t="s">
        <v>119</v>
      </c>
      <c r="DG35" s="2" t="s">
        <v>119</v>
      </c>
      <c r="DH35" s="2" t="s">
        <v>119</v>
      </c>
      <c r="DI35" s="2" t="s">
        <v>76</v>
      </c>
      <c r="DJ35" s="2"/>
      <c r="DK35" s="2" t="s">
        <v>96</v>
      </c>
      <c r="DL35" s="2"/>
      <c r="DM35" s="2">
        <v>1</v>
      </c>
      <c r="DN35" s="2" t="s">
        <v>125</v>
      </c>
      <c r="DO35" s="2" t="s">
        <v>124</v>
      </c>
      <c r="DP35" s="2">
        <v>1</v>
      </c>
      <c r="DQ35" s="2" t="s">
        <v>119</v>
      </c>
      <c r="DR35" s="2" t="s">
        <v>119</v>
      </c>
      <c r="DS35" s="2" t="s">
        <v>119</v>
      </c>
      <c r="DT35" s="2" t="s">
        <v>96</v>
      </c>
      <c r="DU35" s="2"/>
      <c r="DV35" s="2" t="s">
        <v>96</v>
      </c>
      <c r="DW35" s="2"/>
      <c r="DX35" s="2">
        <v>0</v>
      </c>
      <c r="DY35" s="2" t="s">
        <v>89</v>
      </c>
      <c r="DZ35" s="2" t="s">
        <v>119</v>
      </c>
      <c r="EA35" s="2" t="s">
        <v>119</v>
      </c>
      <c r="EB35" s="2" t="s">
        <v>119</v>
      </c>
      <c r="EC35" s="2" t="s">
        <v>119</v>
      </c>
      <c r="ED35" s="2" t="s">
        <v>119</v>
      </c>
      <c r="EE35" s="2" t="s">
        <v>96</v>
      </c>
      <c r="EF35" s="2"/>
      <c r="EG35" s="2" t="s">
        <v>79</v>
      </c>
      <c r="EH35" s="2" t="s">
        <v>1247</v>
      </c>
      <c r="EI35" s="2" t="s">
        <v>1252</v>
      </c>
      <c r="EJ35" s="2" t="s">
        <v>79</v>
      </c>
      <c r="EK35" s="2" t="s">
        <v>1253</v>
      </c>
      <c r="EL35" s="2" t="s">
        <v>1254</v>
      </c>
      <c r="EM35" s="2" t="s">
        <v>1255</v>
      </c>
      <c r="EN35" s="2" t="e">
        <f>-lipsa utilitat apa canalizare si gaze</f>
        <v>#NAME?</v>
      </c>
      <c r="EO35" s="2" t="s">
        <v>1256</v>
      </c>
      <c r="EP35" s="2" t="s">
        <v>119</v>
      </c>
      <c r="EQ35" s="2" t="s">
        <v>1257</v>
      </c>
      <c r="ER35" s="2" t="s">
        <v>2081</v>
      </c>
      <c r="ES35" s="2"/>
    </row>
    <row r="36" spans="1:149" ht="409.5">
      <c r="A36" s="2" t="s">
        <v>1258</v>
      </c>
      <c r="B36" s="2" t="s">
        <v>1909</v>
      </c>
      <c r="C36" s="2" t="s">
        <v>1259</v>
      </c>
      <c r="D36" s="2" t="s">
        <v>1260</v>
      </c>
      <c r="E36" s="2" t="s">
        <v>93</v>
      </c>
      <c r="F36" s="2" t="s">
        <v>1908</v>
      </c>
      <c r="G36" s="2">
        <v>5246</v>
      </c>
      <c r="H36" s="2" t="s">
        <v>70</v>
      </c>
      <c r="I36" s="2" t="s">
        <v>71</v>
      </c>
      <c r="J36" s="2" t="s">
        <v>1261</v>
      </c>
      <c r="K36" s="2" t="s">
        <v>71</v>
      </c>
      <c r="L36" s="2" t="s">
        <v>1262</v>
      </c>
      <c r="M36" s="2" t="s">
        <v>107</v>
      </c>
      <c r="N36" s="2">
        <v>20</v>
      </c>
      <c r="O36" s="2" t="s">
        <v>384</v>
      </c>
      <c r="P36" s="2" t="s">
        <v>384</v>
      </c>
      <c r="Q36" s="2" t="s">
        <v>1982</v>
      </c>
      <c r="R36" s="2" t="s">
        <v>76</v>
      </c>
      <c r="S36" s="2"/>
      <c r="T36" s="2" t="s">
        <v>2079</v>
      </c>
      <c r="U36" s="2">
        <v>5</v>
      </c>
      <c r="V36" s="2" t="s">
        <v>384</v>
      </c>
      <c r="W36" s="2" t="s">
        <v>1263</v>
      </c>
      <c r="X36" s="2" t="s">
        <v>1264</v>
      </c>
      <c r="Y36" s="2" t="s">
        <v>1265</v>
      </c>
      <c r="Z36" s="2" t="s">
        <v>1266</v>
      </c>
      <c r="AA36" s="2" t="s">
        <v>71</v>
      </c>
      <c r="AB36" s="2" t="s">
        <v>1267</v>
      </c>
      <c r="AC36" s="2" t="s">
        <v>75</v>
      </c>
      <c r="AD36" s="2"/>
      <c r="AE36" s="2" t="s">
        <v>76</v>
      </c>
      <c r="AF36" s="2" t="s">
        <v>94</v>
      </c>
      <c r="AG36" s="2" t="s">
        <v>78</v>
      </c>
      <c r="AH36" s="2" t="s">
        <v>76</v>
      </c>
      <c r="AI36" s="2"/>
      <c r="AJ36" s="2" t="s">
        <v>112</v>
      </c>
      <c r="AK36" s="2" t="s">
        <v>113</v>
      </c>
      <c r="AL36" s="2" t="s">
        <v>2116</v>
      </c>
      <c r="AM36" s="2"/>
      <c r="AN36" s="2" t="s">
        <v>1268</v>
      </c>
      <c r="AO36" s="2" t="s">
        <v>1269</v>
      </c>
      <c r="AP36" s="2" t="s">
        <v>1270</v>
      </c>
      <c r="AQ36" s="2" t="s">
        <v>1271</v>
      </c>
      <c r="AR36" s="2" t="s">
        <v>76</v>
      </c>
      <c r="AS36" s="2"/>
      <c r="AT36" s="2" t="s">
        <v>76</v>
      </c>
      <c r="AU36" s="2"/>
      <c r="AV36" s="2" t="s">
        <v>1985</v>
      </c>
      <c r="AW36" s="2" t="s">
        <v>79</v>
      </c>
      <c r="AX36" s="2">
        <v>96</v>
      </c>
      <c r="AY36" s="2" t="s">
        <v>115</v>
      </c>
      <c r="AZ36" s="2">
        <v>5</v>
      </c>
      <c r="BA36" s="2">
        <v>5</v>
      </c>
      <c r="BB36" s="2">
        <v>5</v>
      </c>
      <c r="BC36" s="2" t="s">
        <v>2170</v>
      </c>
      <c r="BD36" s="2">
        <v>5</v>
      </c>
      <c r="BE36" s="2" t="s">
        <v>1272</v>
      </c>
      <c r="BF36" s="2"/>
      <c r="BG36" s="2">
        <v>5</v>
      </c>
      <c r="BH36" s="2" t="s">
        <v>1273</v>
      </c>
      <c r="BI36" s="2" t="s">
        <v>1274</v>
      </c>
      <c r="BJ36" s="2" t="s">
        <v>1275</v>
      </c>
      <c r="BK36" s="2" t="s">
        <v>1263</v>
      </c>
      <c r="BL36" s="2" t="s">
        <v>79</v>
      </c>
      <c r="BM36" s="2" t="s">
        <v>1276</v>
      </c>
      <c r="BN36" s="2" t="s">
        <v>1977</v>
      </c>
      <c r="BO36" s="2" t="s">
        <v>1277</v>
      </c>
      <c r="BP36" s="2" t="s">
        <v>79</v>
      </c>
      <c r="BQ36" s="2" t="s">
        <v>1278</v>
      </c>
      <c r="BR36" s="2" t="s">
        <v>1279</v>
      </c>
      <c r="BS36" s="2" t="s">
        <v>79</v>
      </c>
      <c r="BT36" s="2" t="s">
        <v>1280</v>
      </c>
      <c r="BU36" s="2" t="s">
        <v>79</v>
      </c>
      <c r="BV36" s="2" t="s">
        <v>1281</v>
      </c>
      <c r="BW36" s="2" t="s">
        <v>79</v>
      </c>
      <c r="BX36" s="2" t="s">
        <v>1282</v>
      </c>
      <c r="BY36" s="2" t="s">
        <v>76</v>
      </c>
      <c r="BZ36" s="2"/>
      <c r="CA36" s="2" t="s">
        <v>83</v>
      </c>
      <c r="CB36" s="2" t="s">
        <v>2005</v>
      </c>
      <c r="CC36" s="2" t="s">
        <v>96</v>
      </c>
      <c r="CD36" s="2" t="s">
        <v>79</v>
      </c>
      <c r="CE36" s="2" t="s">
        <v>118</v>
      </c>
      <c r="CF36" s="2" t="s">
        <v>1283</v>
      </c>
      <c r="CG36" s="2" t="s">
        <v>1284</v>
      </c>
      <c r="CH36" s="2" t="s">
        <v>1285</v>
      </c>
      <c r="CI36" s="2" t="s">
        <v>79</v>
      </c>
      <c r="CJ36" s="2" t="s">
        <v>1286</v>
      </c>
      <c r="CK36" s="2" t="s">
        <v>96</v>
      </c>
      <c r="CL36" s="2"/>
      <c r="CM36" s="2" t="s">
        <v>97</v>
      </c>
      <c r="CN36" s="2" t="s">
        <v>85</v>
      </c>
      <c r="CO36" s="2" t="s">
        <v>71</v>
      </c>
      <c r="CP36" s="2" t="s">
        <v>86</v>
      </c>
      <c r="CQ36" s="2" t="s">
        <v>913</v>
      </c>
      <c r="CR36" s="2" t="s">
        <v>122</v>
      </c>
      <c r="CS36" s="2" t="s">
        <v>1287</v>
      </c>
      <c r="CT36" s="2" t="s">
        <v>1288</v>
      </c>
      <c r="CU36" s="2" t="s">
        <v>1289</v>
      </c>
      <c r="CV36" s="2" t="s">
        <v>1290</v>
      </c>
      <c r="CW36" s="2" t="s">
        <v>96</v>
      </c>
      <c r="CX36" s="2"/>
      <c r="CY36" s="2" t="s">
        <v>83</v>
      </c>
      <c r="CZ36" s="2"/>
      <c r="DA36" s="2" t="s">
        <v>140</v>
      </c>
      <c r="DB36" s="2" t="s">
        <v>85</v>
      </c>
      <c r="DC36" s="2" t="s">
        <v>89</v>
      </c>
      <c r="DD36" s="2">
        <v>3</v>
      </c>
      <c r="DE36" s="2" t="s">
        <v>1291</v>
      </c>
      <c r="DF36" s="2" t="s">
        <v>1292</v>
      </c>
      <c r="DG36" s="2" t="s">
        <v>1293</v>
      </c>
      <c r="DH36" s="2" t="s">
        <v>1294</v>
      </c>
      <c r="DI36" s="2" t="s">
        <v>76</v>
      </c>
      <c r="DJ36" s="2"/>
      <c r="DK36" s="2" t="s">
        <v>83</v>
      </c>
      <c r="DL36" s="2"/>
      <c r="DM36" s="2" t="s">
        <v>125</v>
      </c>
      <c r="DN36" s="2" t="s">
        <v>124</v>
      </c>
      <c r="DO36" s="2" t="s">
        <v>124</v>
      </c>
      <c r="DP36" s="2">
        <v>1</v>
      </c>
      <c r="DQ36" s="2" t="s">
        <v>1295</v>
      </c>
      <c r="DR36" s="2" t="s">
        <v>1296</v>
      </c>
      <c r="DS36" s="2" t="s">
        <v>1297</v>
      </c>
      <c r="DT36" s="2" t="s">
        <v>83</v>
      </c>
      <c r="DU36" s="2"/>
      <c r="DV36" s="2" t="s">
        <v>96</v>
      </c>
      <c r="DW36" s="2"/>
      <c r="DX36" s="2" t="s">
        <v>128</v>
      </c>
      <c r="DY36" s="2" t="s">
        <v>102</v>
      </c>
      <c r="DZ36" s="2">
        <v>0</v>
      </c>
      <c r="EA36" s="2" t="s">
        <v>1298</v>
      </c>
      <c r="EB36" s="2" t="s">
        <v>1299</v>
      </c>
      <c r="EC36" s="2" t="s">
        <v>1300</v>
      </c>
      <c r="ED36" s="2" t="s">
        <v>1301</v>
      </c>
      <c r="EE36" s="2" t="s">
        <v>1984</v>
      </c>
      <c r="EF36" s="2"/>
      <c r="EG36" s="2" t="s">
        <v>79</v>
      </c>
      <c r="EH36" s="2" t="s">
        <v>1302</v>
      </c>
      <c r="EI36" s="2" t="s">
        <v>1303</v>
      </c>
      <c r="EJ36" s="2" t="s">
        <v>83</v>
      </c>
      <c r="EK36" s="2"/>
      <c r="EL36" s="2" t="s">
        <v>1304</v>
      </c>
      <c r="EM36" s="2" t="s">
        <v>1305</v>
      </c>
      <c r="EN36" s="2" t="s">
        <v>1306</v>
      </c>
      <c r="EO36" s="2" t="s">
        <v>1307</v>
      </c>
      <c r="EP36" s="2" t="s">
        <v>1308</v>
      </c>
      <c r="EQ36" s="2" t="s">
        <v>1309</v>
      </c>
      <c r="ER36" s="2" t="s">
        <v>1793</v>
      </c>
      <c r="ES36" s="2"/>
    </row>
    <row r="37" spans="1:149" ht="409.5">
      <c r="A37" s="2" t="s">
        <v>1310</v>
      </c>
      <c r="B37" s="2" t="s">
        <v>1909</v>
      </c>
      <c r="C37" s="2" t="s">
        <v>1311</v>
      </c>
      <c r="D37" s="2" t="s">
        <v>1312</v>
      </c>
      <c r="E37" s="2" t="s">
        <v>93</v>
      </c>
      <c r="F37" s="2" t="s">
        <v>1908</v>
      </c>
      <c r="G37" s="2">
        <v>2146</v>
      </c>
      <c r="H37" s="2" t="s">
        <v>70</v>
      </c>
      <c r="I37" s="2" t="s">
        <v>71</v>
      </c>
      <c r="J37" s="2" t="s">
        <v>501</v>
      </c>
      <c r="K37" s="2" t="s">
        <v>71</v>
      </c>
      <c r="L37" s="2" t="s">
        <v>1313</v>
      </c>
      <c r="M37" s="2" t="s">
        <v>107</v>
      </c>
      <c r="N37" s="2" t="s">
        <v>1314</v>
      </c>
      <c r="O37" s="2" t="s">
        <v>384</v>
      </c>
      <c r="P37" s="2" t="s">
        <v>384</v>
      </c>
      <c r="Q37" s="2" t="s">
        <v>384</v>
      </c>
      <c r="R37" s="2" t="s">
        <v>76</v>
      </c>
      <c r="S37" s="2"/>
      <c r="T37" s="2" t="s">
        <v>1914</v>
      </c>
      <c r="U37" s="2">
        <v>5</v>
      </c>
      <c r="V37" s="2" t="s">
        <v>384</v>
      </c>
      <c r="W37" s="2" t="s">
        <v>1315</v>
      </c>
      <c r="X37" s="2" t="s">
        <v>1316</v>
      </c>
      <c r="Y37" s="2" t="s">
        <v>1317</v>
      </c>
      <c r="Z37" s="2" t="s">
        <v>1318</v>
      </c>
      <c r="AA37" s="2" t="s">
        <v>71</v>
      </c>
      <c r="AB37" s="2" t="s">
        <v>1319</v>
      </c>
      <c r="AC37" s="2" t="s">
        <v>76</v>
      </c>
      <c r="AD37" s="2"/>
      <c r="AE37" s="2" t="s">
        <v>76</v>
      </c>
      <c r="AF37" s="2" t="s">
        <v>94</v>
      </c>
      <c r="AG37" s="2" t="s">
        <v>78</v>
      </c>
      <c r="AH37" s="2" t="s">
        <v>76</v>
      </c>
      <c r="AI37" s="2"/>
      <c r="AJ37" s="2" t="s">
        <v>80</v>
      </c>
      <c r="AK37" s="2" t="s">
        <v>81</v>
      </c>
      <c r="AL37" s="2" t="s">
        <v>2116</v>
      </c>
      <c r="AM37" s="2"/>
      <c r="AN37" s="2" t="s">
        <v>1320</v>
      </c>
      <c r="AO37" s="2" t="s">
        <v>1321</v>
      </c>
      <c r="AP37" s="2" t="s">
        <v>1322</v>
      </c>
      <c r="AQ37" s="2" t="s">
        <v>1323</v>
      </c>
      <c r="AR37" s="2" t="s">
        <v>76</v>
      </c>
      <c r="AS37" s="2"/>
      <c r="AT37" s="2" t="s">
        <v>75</v>
      </c>
      <c r="AU37" s="2"/>
      <c r="AV37" s="2" t="s">
        <v>1324</v>
      </c>
      <c r="AW37" s="2" t="s">
        <v>79</v>
      </c>
      <c r="AX37" s="2">
        <v>29</v>
      </c>
      <c r="AY37" s="2" t="s">
        <v>115</v>
      </c>
      <c r="AZ37" s="2">
        <v>5</v>
      </c>
      <c r="BA37" s="2">
        <v>1</v>
      </c>
      <c r="BB37" s="2">
        <v>1</v>
      </c>
      <c r="BC37" s="2" t="s">
        <v>2171</v>
      </c>
      <c r="BD37" s="2">
        <v>4</v>
      </c>
      <c r="BE37" s="2" t="s">
        <v>1325</v>
      </c>
      <c r="BF37" s="2"/>
      <c r="BG37" s="2">
        <v>5</v>
      </c>
      <c r="BH37" s="2" t="s">
        <v>1326</v>
      </c>
      <c r="BI37" s="2" t="s">
        <v>274</v>
      </c>
      <c r="BJ37" s="2" t="s">
        <v>1327</v>
      </c>
      <c r="BK37" s="2" t="s">
        <v>1328</v>
      </c>
      <c r="BL37" s="2" t="s">
        <v>75</v>
      </c>
      <c r="BM37" s="2"/>
      <c r="BN37" s="2" t="s">
        <v>1977</v>
      </c>
      <c r="BO37" s="2" t="s">
        <v>1329</v>
      </c>
      <c r="BP37" s="2" t="s">
        <v>79</v>
      </c>
      <c r="BQ37" s="2" t="s">
        <v>1330</v>
      </c>
      <c r="BR37" s="2" t="s">
        <v>1331</v>
      </c>
      <c r="BS37" s="2" t="s">
        <v>79</v>
      </c>
      <c r="BT37" s="2" t="s">
        <v>1332</v>
      </c>
      <c r="BU37" s="2" t="s">
        <v>79</v>
      </c>
      <c r="BV37" s="2" t="s">
        <v>1333</v>
      </c>
      <c r="BW37" s="2" t="s">
        <v>75</v>
      </c>
      <c r="BX37" s="2"/>
      <c r="BY37" s="2" t="s">
        <v>79</v>
      </c>
      <c r="BZ37" s="2" t="s">
        <v>1334</v>
      </c>
      <c r="CA37" s="2" t="s">
        <v>79</v>
      </c>
      <c r="CB37" s="2" t="s">
        <v>1993</v>
      </c>
      <c r="CC37" s="2" t="s">
        <v>96</v>
      </c>
      <c r="CD37" s="2" t="s">
        <v>83</v>
      </c>
      <c r="CE37" s="2" t="s">
        <v>84</v>
      </c>
      <c r="CF37" s="2" t="s">
        <v>1335</v>
      </c>
      <c r="CG37" s="2" t="s">
        <v>1336</v>
      </c>
      <c r="CH37" s="2" t="s">
        <v>1337</v>
      </c>
      <c r="CI37" s="2" t="s">
        <v>83</v>
      </c>
      <c r="CJ37" s="2"/>
      <c r="CK37" s="2" t="s">
        <v>96</v>
      </c>
      <c r="CL37" s="2"/>
      <c r="CM37" s="2" t="s">
        <v>97</v>
      </c>
      <c r="CN37" s="2" t="s">
        <v>85</v>
      </c>
      <c r="CO37" s="2" t="s">
        <v>1338</v>
      </c>
      <c r="CP37" s="2" t="s">
        <v>98</v>
      </c>
      <c r="CQ37" s="2" t="s">
        <v>164</v>
      </c>
      <c r="CR37" s="2" t="s">
        <v>99</v>
      </c>
      <c r="CS37" s="2" t="s">
        <v>1339</v>
      </c>
      <c r="CT37" s="2" t="s">
        <v>1340</v>
      </c>
      <c r="CU37" s="2" t="s">
        <v>1341</v>
      </c>
      <c r="CV37" s="2" t="s">
        <v>1342</v>
      </c>
      <c r="CW37" s="2" t="s">
        <v>96</v>
      </c>
      <c r="CX37" s="2"/>
      <c r="CY37" s="2" t="s">
        <v>96</v>
      </c>
      <c r="CZ37" s="2"/>
      <c r="DA37" s="2" t="s">
        <v>140</v>
      </c>
      <c r="DB37" s="2" t="s">
        <v>85</v>
      </c>
      <c r="DC37" s="2" t="s">
        <v>89</v>
      </c>
      <c r="DD37" s="2">
        <v>2</v>
      </c>
      <c r="DE37" s="2" t="s">
        <v>119</v>
      </c>
      <c r="DF37" s="2" t="s">
        <v>119</v>
      </c>
      <c r="DG37" s="2" t="s">
        <v>119</v>
      </c>
      <c r="DH37" s="2" t="s">
        <v>119</v>
      </c>
      <c r="DI37" s="2" t="s">
        <v>76</v>
      </c>
      <c r="DJ37" s="2"/>
      <c r="DK37" s="2" t="s">
        <v>96</v>
      </c>
      <c r="DL37" s="2"/>
      <c r="DM37" s="2">
        <v>1</v>
      </c>
      <c r="DN37" s="2" t="s">
        <v>125</v>
      </c>
      <c r="DO37" s="2" t="s">
        <v>124</v>
      </c>
      <c r="DP37" s="2">
        <v>1</v>
      </c>
      <c r="DQ37" s="2" t="s">
        <v>1343</v>
      </c>
      <c r="DR37" s="2" t="s">
        <v>1344</v>
      </c>
      <c r="DS37" s="2" t="s">
        <v>1345</v>
      </c>
      <c r="DT37" s="2" t="s">
        <v>83</v>
      </c>
      <c r="DU37" s="2"/>
      <c r="DV37" s="2" t="s">
        <v>1984</v>
      </c>
      <c r="DW37" s="2"/>
      <c r="DX37" s="2" t="s">
        <v>1346</v>
      </c>
      <c r="DY37" s="2" t="s">
        <v>127</v>
      </c>
      <c r="DZ37" s="2">
        <v>0</v>
      </c>
      <c r="EA37" s="2" t="s">
        <v>1347</v>
      </c>
      <c r="EB37" s="2" t="s">
        <v>1348</v>
      </c>
      <c r="EC37" s="2" t="s">
        <v>1349</v>
      </c>
      <c r="ED37" s="2" t="s">
        <v>1350</v>
      </c>
      <c r="EE37" s="2" t="s">
        <v>1984</v>
      </c>
      <c r="EF37" s="2"/>
      <c r="EG37" s="2" t="s">
        <v>79</v>
      </c>
      <c r="EH37" s="2" t="s">
        <v>1351</v>
      </c>
      <c r="EI37" s="2" t="s">
        <v>1352</v>
      </c>
      <c r="EJ37" s="2" t="s">
        <v>79</v>
      </c>
      <c r="EK37" s="2" t="s">
        <v>1353</v>
      </c>
      <c r="EL37" s="2" t="s">
        <v>1354</v>
      </c>
      <c r="EM37" s="2" t="s">
        <v>1355</v>
      </c>
      <c r="EN37" s="2" t="s">
        <v>1356</v>
      </c>
      <c r="EO37" s="2" t="s">
        <v>1357</v>
      </c>
      <c r="EP37" s="2" t="s">
        <v>1358</v>
      </c>
      <c r="EQ37" s="2" t="s">
        <v>1359</v>
      </c>
      <c r="ER37" s="2" t="s">
        <v>2081</v>
      </c>
      <c r="ES37" s="2"/>
    </row>
    <row r="38" spans="1:149" ht="409.5">
      <c r="A38" s="2" t="s">
        <v>1360</v>
      </c>
      <c r="B38" s="2" t="s">
        <v>68</v>
      </c>
      <c r="C38" s="2" t="s">
        <v>1361</v>
      </c>
      <c r="D38" s="2" t="s">
        <v>1361</v>
      </c>
      <c r="E38" s="2" t="s">
        <v>93</v>
      </c>
      <c r="F38" s="2" t="s">
        <v>1908</v>
      </c>
      <c r="G38" s="2">
        <v>5066</v>
      </c>
      <c r="H38" s="2" t="s">
        <v>70</v>
      </c>
      <c r="I38" s="2" t="s">
        <v>71</v>
      </c>
      <c r="J38" s="2" t="s">
        <v>1362</v>
      </c>
      <c r="K38" s="2" t="s">
        <v>71</v>
      </c>
      <c r="L38" s="2" t="s">
        <v>1363</v>
      </c>
      <c r="M38" s="2" t="s">
        <v>107</v>
      </c>
      <c r="N38" s="2" t="s">
        <v>1364</v>
      </c>
      <c r="O38" s="2" t="s">
        <v>1982</v>
      </c>
      <c r="P38" s="2" t="s">
        <v>384</v>
      </c>
      <c r="Q38" s="2" t="s">
        <v>1982</v>
      </c>
      <c r="R38" s="2" t="s">
        <v>76</v>
      </c>
      <c r="S38" s="2"/>
      <c r="T38" s="2" t="s">
        <v>2079</v>
      </c>
      <c r="U38" s="2">
        <v>4</v>
      </c>
      <c r="V38" s="2" t="s">
        <v>384</v>
      </c>
      <c r="W38" s="2" t="s">
        <v>2034</v>
      </c>
      <c r="X38" s="2" t="s">
        <v>2102</v>
      </c>
      <c r="Y38" s="2" t="s">
        <v>1927</v>
      </c>
      <c r="Z38" s="2" t="s">
        <v>2408</v>
      </c>
      <c r="AA38" s="2" t="s">
        <v>71</v>
      </c>
      <c r="AB38" s="2" t="s">
        <v>2409</v>
      </c>
      <c r="AC38" s="2" t="s">
        <v>71</v>
      </c>
      <c r="AD38" s="2" t="s">
        <v>1362</v>
      </c>
      <c r="AE38" s="2" t="s">
        <v>76</v>
      </c>
      <c r="AF38" s="2" t="s">
        <v>94</v>
      </c>
      <c r="AG38" s="2" t="s">
        <v>78</v>
      </c>
      <c r="AH38" s="2" t="s">
        <v>76</v>
      </c>
      <c r="AI38" s="2"/>
      <c r="AJ38" s="2" t="s">
        <v>112</v>
      </c>
      <c r="AK38" s="2" t="s">
        <v>81</v>
      </c>
      <c r="AL38" s="2" t="s">
        <v>2117</v>
      </c>
      <c r="AM38" s="2" t="s">
        <v>2382</v>
      </c>
      <c r="AN38" s="2" t="s">
        <v>2186</v>
      </c>
      <c r="AO38" s="2" t="s">
        <v>2130</v>
      </c>
      <c r="AP38" s="2" t="s">
        <v>2131</v>
      </c>
      <c r="AQ38" s="2" t="s">
        <v>2410</v>
      </c>
      <c r="AR38" s="2" t="s">
        <v>71</v>
      </c>
      <c r="AS38" s="2" t="s">
        <v>1365</v>
      </c>
      <c r="AT38" s="2" t="s">
        <v>71</v>
      </c>
      <c r="AU38" s="2" t="s">
        <v>1362</v>
      </c>
      <c r="AV38" s="2" t="s">
        <v>1976</v>
      </c>
      <c r="AW38" s="2" t="s">
        <v>79</v>
      </c>
      <c r="AX38" s="2">
        <v>600</v>
      </c>
      <c r="AY38" s="2" t="s">
        <v>82</v>
      </c>
      <c r="AZ38" s="2">
        <v>4</v>
      </c>
      <c r="BA38" s="2">
        <v>5</v>
      </c>
      <c r="BB38" s="2">
        <v>4</v>
      </c>
      <c r="BC38" s="2" t="s">
        <v>2171</v>
      </c>
      <c r="BD38" s="2">
        <v>1</v>
      </c>
      <c r="BE38" s="2" t="s">
        <v>1366</v>
      </c>
      <c r="BF38" s="2" t="e">
        <f>-Media-On line</f>
        <v>#NAME?</v>
      </c>
      <c r="BG38" s="2">
        <v>3</v>
      </c>
      <c r="BH38" s="2" t="e">
        <f>-turism-Constructii</f>
        <v>#NAME?</v>
      </c>
      <c r="BI38" s="2" t="e">
        <f>-servicii-Comert-cresterea animalelor</f>
        <v>#NAME?</v>
      </c>
      <c r="BJ38" s="2" t="s">
        <v>2103</v>
      </c>
      <c r="BK38" s="2" t="e">
        <f>-Saracia-lipsa unor programe de incluziune sociala</f>
        <v>#NAME?</v>
      </c>
      <c r="BL38" s="2" t="s">
        <v>79</v>
      </c>
      <c r="BM38" s="2" t="s">
        <v>1362</v>
      </c>
      <c r="BN38" s="2" t="s">
        <v>2035</v>
      </c>
      <c r="BO38" s="2" t="e">
        <f>-identificarea PRIORITATILOR de dezvoltare pe termen mediu-lung.-Implicarea lor in proiectele de dezvoltare.</f>
        <v>#NAME?</v>
      </c>
      <c r="BP38" s="2" t="s">
        <v>79</v>
      </c>
      <c r="BQ38" s="2" t="e">
        <f>-Ameliorarea calitatii vietii-dezvoltarea socio-economica echilibrata-Gestiunea responsabila a resurselor naturale si protectia mediului inconjurator</f>
        <v>#NAME?</v>
      </c>
      <c r="BR38" s="2" t="e">
        <f>-resurse scazute in vederea realizarii planificarii-lipsa implicarii unor ONG-uri.</f>
        <v>#NAME?</v>
      </c>
      <c r="BS38" s="2" t="s">
        <v>79</v>
      </c>
      <c r="BT38" s="2" t="s">
        <v>1367</v>
      </c>
      <c r="BU38" s="2" t="s">
        <v>79</v>
      </c>
      <c r="BV38" s="2" t="e">
        <f>-reabilitare si modernizare unitate de invatamant prescolar gradinita Moroeni-reabilitare,modernizare,extindere si dotare Scoala Gimnaziala Ion Cioranescu</f>
        <v>#NAME?</v>
      </c>
      <c r="BW38" s="2" t="s">
        <v>75</v>
      </c>
      <c r="BX38" s="2"/>
      <c r="BY38" s="2" t="s">
        <v>76</v>
      </c>
      <c r="BZ38" s="2"/>
      <c r="CA38" s="2" t="s">
        <v>75</v>
      </c>
      <c r="CB38" s="2" t="s">
        <v>1989</v>
      </c>
      <c r="CC38" s="2" t="s">
        <v>79</v>
      </c>
      <c r="CD38" s="2" t="s">
        <v>79</v>
      </c>
      <c r="CE38" s="2" t="s">
        <v>84</v>
      </c>
      <c r="CF38" s="2" t="s">
        <v>2411</v>
      </c>
      <c r="CG38" s="2" t="s">
        <v>2104</v>
      </c>
      <c r="CH38" s="2" t="s">
        <v>2383</v>
      </c>
      <c r="CI38" s="2" t="s">
        <v>79</v>
      </c>
      <c r="CJ38" s="2" t="e">
        <f>-infiintare centru de zi pentru persoane varstnice.</f>
        <v>#NAME?</v>
      </c>
      <c r="CK38" s="2" t="s">
        <v>79</v>
      </c>
      <c r="CL38" s="2" t="s">
        <v>1368</v>
      </c>
      <c r="CM38" s="2" t="s">
        <v>97</v>
      </c>
      <c r="CN38" s="2" t="s">
        <v>85</v>
      </c>
      <c r="CO38" s="2" t="s">
        <v>71</v>
      </c>
      <c r="CP38" s="2" t="s">
        <v>98</v>
      </c>
      <c r="CQ38" s="2" t="s">
        <v>2036</v>
      </c>
      <c r="CR38" s="2" t="s">
        <v>99</v>
      </c>
      <c r="CS38" s="2" t="s">
        <v>2187</v>
      </c>
      <c r="CT38" s="2" t="s">
        <v>2188</v>
      </c>
      <c r="CU38" s="2" t="s">
        <v>2105</v>
      </c>
      <c r="CV38" s="2" t="s">
        <v>1369</v>
      </c>
      <c r="CW38" s="2" t="s">
        <v>79</v>
      </c>
      <c r="CX38" s="2" t="s">
        <v>1369</v>
      </c>
      <c r="CY38" s="2" t="s">
        <v>79</v>
      </c>
      <c r="CZ38" s="2" t="s">
        <v>1362</v>
      </c>
      <c r="DA38" s="2" t="s">
        <v>100</v>
      </c>
      <c r="DB38" s="2" t="s">
        <v>85</v>
      </c>
      <c r="DC38" s="2" t="s">
        <v>89</v>
      </c>
      <c r="DD38" s="2">
        <v>6</v>
      </c>
      <c r="DE38" s="2" t="s">
        <v>2106</v>
      </c>
      <c r="DF38" s="2" t="s">
        <v>2189</v>
      </c>
      <c r="DG38" s="2" t="s">
        <v>2107</v>
      </c>
      <c r="DH38" s="2" t="s">
        <v>1370</v>
      </c>
      <c r="DI38" s="2" t="s">
        <v>96</v>
      </c>
      <c r="DJ38" s="2"/>
      <c r="DK38" s="2" t="s">
        <v>79</v>
      </c>
      <c r="DL38" s="2" t="s">
        <v>1362</v>
      </c>
      <c r="DM38" s="2">
        <v>1</v>
      </c>
      <c r="DN38" s="2">
        <v>1</v>
      </c>
      <c r="DO38" s="2">
        <v>2</v>
      </c>
      <c r="DP38" s="2">
        <v>1</v>
      </c>
      <c r="DQ38" s="2" t="e">
        <f>-lipsa surselor financiare necesare dezvoltarii durabile.</f>
        <v>#NAME?</v>
      </c>
      <c r="DR38" s="2" t="s">
        <v>2161</v>
      </c>
      <c r="DS38" s="2" t="s">
        <v>2108</v>
      </c>
      <c r="DT38" s="2" t="s">
        <v>96</v>
      </c>
      <c r="DU38" s="2"/>
      <c r="DV38" s="2" t="s">
        <v>79</v>
      </c>
      <c r="DW38" s="2" t="s">
        <v>1362</v>
      </c>
      <c r="DX38" s="2" t="e">
        <f>-Hotel-2-pensiuni-22</f>
        <v>#NAME?</v>
      </c>
      <c r="DY38" s="2" t="s">
        <v>89</v>
      </c>
      <c r="DZ38" s="2" t="s">
        <v>1371</v>
      </c>
      <c r="EA38" s="2" t="s">
        <v>1372</v>
      </c>
      <c r="EB38" s="2" t="s">
        <v>2132</v>
      </c>
      <c r="EC38" s="2" t="e">
        <f>-migrarea turistica catre alte tari sau/si regiuni-cunostinte insuficiente legate de elaborarea si administrarea proiectelor finantate din granturi-resurse financiare insuficiente pentru finantarea si co-finantarea proiectelor europene</f>
        <v>#NAME?</v>
      </c>
      <c r="ED38" s="2" t="e">
        <f>-dezvoltarea turismului.</f>
        <v>#NAME?</v>
      </c>
      <c r="EE38" s="2" t="s">
        <v>96</v>
      </c>
      <c r="EF38" s="2"/>
      <c r="EG38" s="2" t="s">
        <v>79</v>
      </c>
      <c r="EH38" s="2" t="s">
        <v>1368</v>
      </c>
      <c r="EI38" s="2" t="s">
        <v>1373</v>
      </c>
      <c r="EJ38" s="2" t="s">
        <v>83</v>
      </c>
      <c r="EK38" s="2"/>
      <c r="EL38" s="2" t="s">
        <v>1374</v>
      </c>
      <c r="EM38" s="2" t="e">
        <f>-resurse naturale-turism</f>
        <v>#NAME?</v>
      </c>
      <c r="EN38" s="2" t="s">
        <v>2109</v>
      </c>
      <c r="EO38" s="2" t="e">
        <f>-accesarea de fonduri (o parte nerambursabile) pentru dezvoltarea localitatii</f>
        <v>#NAME?</v>
      </c>
      <c r="EP38" s="2" t="s">
        <v>2133</v>
      </c>
      <c r="EQ38" s="2" t="s">
        <v>2123</v>
      </c>
      <c r="ER38" s="2" t="s">
        <v>2083</v>
      </c>
      <c r="ES38" s="2"/>
    </row>
    <row r="39" spans="1:149" ht="409.5">
      <c r="A39" s="2" t="s">
        <v>1375</v>
      </c>
      <c r="B39" s="2" t="s">
        <v>1909</v>
      </c>
      <c r="C39" s="2" t="s">
        <v>1376</v>
      </c>
      <c r="D39" s="2" t="s">
        <v>1376</v>
      </c>
      <c r="E39" s="2" t="s">
        <v>69</v>
      </c>
      <c r="F39" s="2" t="s">
        <v>1896</v>
      </c>
      <c r="G39" s="2">
        <v>15000</v>
      </c>
      <c r="H39" s="2" t="s">
        <v>70</v>
      </c>
      <c r="I39" s="2" t="s">
        <v>71</v>
      </c>
      <c r="J39" s="2" t="s">
        <v>2160</v>
      </c>
      <c r="K39" s="2" t="s">
        <v>76</v>
      </c>
      <c r="L39" s="2"/>
      <c r="M39" s="2" t="s">
        <v>75</v>
      </c>
      <c r="N39" s="2">
        <v>10</v>
      </c>
      <c r="O39" s="2" t="s">
        <v>73</v>
      </c>
      <c r="P39" s="2" t="s">
        <v>73</v>
      </c>
      <c r="Q39" s="2" t="s">
        <v>74</v>
      </c>
      <c r="R39" s="2" t="s">
        <v>71</v>
      </c>
      <c r="S39" s="2" t="s">
        <v>1377</v>
      </c>
      <c r="T39" s="2" t="s">
        <v>2079</v>
      </c>
      <c r="U39" s="2">
        <v>5</v>
      </c>
      <c r="V39" s="2" t="s">
        <v>74</v>
      </c>
      <c r="W39" s="2" t="s">
        <v>1378</v>
      </c>
      <c r="X39" s="2" t="s">
        <v>1379</v>
      </c>
      <c r="Y39" s="2" t="s">
        <v>1380</v>
      </c>
      <c r="Z39" s="2" t="s">
        <v>1381</v>
      </c>
      <c r="AA39" s="2" t="s">
        <v>71</v>
      </c>
      <c r="AB39" s="2" t="s">
        <v>1901</v>
      </c>
      <c r="AC39" s="2" t="s">
        <v>76</v>
      </c>
      <c r="AD39" s="2"/>
      <c r="AE39" s="2" t="s">
        <v>76</v>
      </c>
      <c r="AF39" s="2" t="s">
        <v>94</v>
      </c>
      <c r="AG39" s="2" t="s">
        <v>1382</v>
      </c>
      <c r="AH39" s="2" t="s">
        <v>79</v>
      </c>
      <c r="AI39" s="2" t="s">
        <v>112</v>
      </c>
      <c r="AJ39" s="2" t="s">
        <v>80</v>
      </c>
      <c r="AK39" s="2" t="s">
        <v>113</v>
      </c>
      <c r="AL39" s="2" t="s">
        <v>2116</v>
      </c>
      <c r="AM39" s="2"/>
      <c r="AN39" s="2" t="s">
        <v>385</v>
      </c>
      <c r="AO39" s="2" t="s">
        <v>1383</v>
      </c>
      <c r="AP39" s="2" t="s">
        <v>1384</v>
      </c>
      <c r="AQ39" s="2" t="s">
        <v>1385</v>
      </c>
      <c r="AR39" s="2" t="s">
        <v>76</v>
      </c>
      <c r="AS39" s="2"/>
      <c r="AT39" s="2" t="s">
        <v>71</v>
      </c>
      <c r="AU39" s="2" t="s">
        <v>1386</v>
      </c>
      <c r="AV39" s="2" t="s">
        <v>1387</v>
      </c>
      <c r="AW39" s="2" t="s">
        <v>79</v>
      </c>
      <c r="AX39" s="2">
        <v>900</v>
      </c>
      <c r="AY39" s="2" t="s">
        <v>1388</v>
      </c>
      <c r="AZ39" s="2">
        <v>5</v>
      </c>
      <c r="BA39" s="2">
        <v>3</v>
      </c>
      <c r="BB39" s="2">
        <v>3</v>
      </c>
      <c r="BC39" s="2" t="s">
        <v>2080</v>
      </c>
      <c r="BD39" s="2">
        <v>3</v>
      </c>
      <c r="BE39" s="2" t="s">
        <v>1389</v>
      </c>
      <c r="BF39" s="2"/>
      <c r="BG39" s="2">
        <v>4</v>
      </c>
      <c r="BH39" s="2" t="s">
        <v>1390</v>
      </c>
      <c r="BI39" s="2" t="s">
        <v>1391</v>
      </c>
      <c r="BJ39" s="2" t="s">
        <v>1392</v>
      </c>
      <c r="BK39" s="2" t="s">
        <v>1393</v>
      </c>
      <c r="BL39" s="2" t="s">
        <v>79</v>
      </c>
      <c r="BM39" s="2" t="s">
        <v>163</v>
      </c>
      <c r="BN39" s="2" t="s">
        <v>1394</v>
      </c>
      <c r="BO39" s="2" t="s">
        <v>1395</v>
      </c>
      <c r="BP39" s="2" t="s">
        <v>79</v>
      </c>
      <c r="BQ39" s="2" t="s">
        <v>1396</v>
      </c>
      <c r="BR39" s="2" t="s">
        <v>119</v>
      </c>
      <c r="BS39" s="2" t="s">
        <v>79</v>
      </c>
      <c r="BT39" s="2" t="s">
        <v>1397</v>
      </c>
      <c r="BU39" s="2" t="s">
        <v>79</v>
      </c>
      <c r="BV39" s="2" t="s">
        <v>1398</v>
      </c>
      <c r="BW39" s="2" t="s">
        <v>75</v>
      </c>
      <c r="BX39" s="2"/>
      <c r="BY39" s="2" t="s">
        <v>79</v>
      </c>
      <c r="BZ39" s="2" t="s">
        <v>1399</v>
      </c>
      <c r="CA39" s="2" t="s">
        <v>79</v>
      </c>
      <c r="CB39" s="2" t="s">
        <v>2005</v>
      </c>
      <c r="CC39" s="2" t="s">
        <v>83</v>
      </c>
      <c r="CD39" s="2" t="s">
        <v>83</v>
      </c>
      <c r="CE39" s="2" t="s">
        <v>118</v>
      </c>
      <c r="CF39" s="2" t="s">
        <v>1400</v>
      </c>
      <c r="CG39" s="2" t="s">
        <v>119</v>
      </c>
      <c r="CH39" s="2" t="s">
        <v>119</v>
      </c>
      <c r="CI39" s="2" t="s">
        <v>79</v>
      </c>
      <c r="CJ39" s="2" t="s">
        <v>1401</v>
      </c>
      <c r="CK39" s="2" t="s">
        <v>79</v>
      </c>
      <c r="CL39" s="2"/>
      <c r="CM39" s="2" t="s">
        <v>1402</v>
      </c>
      <c r="CN39" s="2" t="s">
        <v>85</v>
      </c>
      <c r="CO39" s="2" t="s">
        <v>1403</v>
      </c>
      <c r="CP39" s="2" t="s">
        <v>1404</v>
      </c>
      <c r="CQ39" s="2" t="s">
        <v>95</v>
      </c>
      <c r="CR39" s="2" t="s">
        <v>122</v>
      </c>
      <c r="CS39" s="2" t="s">
        <v>1405</v>
      </c>
      <c r="CT39" s="2" t="s">
        <v>1406</v>
      </c>
      <c r="CU39" s="2" t="s">
        <v>1407</v>
      </c>
      <c r="CV39" s="2" t="s">
        <v>1408</v>
      </c>
      <c r="CW39" s="2" t="s">
        <v>79</v>
      </c>
      <c r="CX39" s="2" t="s">
        <v>1409</v>
      </c>
      <c r="CY39" s="2" t="s">
        <v>79</v>
      </c>
      <c r="CZ39" s="2"/>
      <c r="DA39" s="2" t="s">
        <v>1410</v>
      </c>
      <c r="DB39" s="2" t="s">
        <v>85</v>
      </c>
      <c r="DC39" s="2" t="s">
        <v>88</v>
      </c>
      <c r="DD39" s="2" t="s">
        <v>1411</v>
      </c>
      <c r="DE39" s="2" t="s">
        <v>1412</v>
      </c>
      <c r="DF39" s="2" t="s">
        <v>1413</v>
      </c>
      <c r="DG39" s="2" t="s">
        <v>1414</v>
      </c>
      <c r="DH39" s="2" t="s">
        <v>1415</v>
      </c>
      <c r="DI39" s="2" t="s">
        <v>79</v>
      </c>
      <c r="DJ39" s="2" t="s">
        <v>1416</v>
      </c>
      <c r="DK39" s="2" t="s">
        <v>83</v>
      </c>
      <c r="DL39" s="2"/>
      <c r="DM39" s="2" t="s">
        <v>380</v>
      </c>
      <c r="DN39" s="2" t="s">
        <v>380</v>
      </c>
      <c r="DO39" s="2" t="s">
        <v>380</v>
      </c>
      <c r="DP39" s="2" t="s">
        <v>380</v>
      </c>
      <c r="DQ39" s="2" t="s">
        <v>119</v>
      </c>
      <c r="DR39" s="2" t="s">
        <v>119</v>
      </c>
      <c r="DS39" s="2" t="s">
        <v>119</v>
      </c>
      <c r="DT39" s="2" t="s">
        <v>83</v>
      </c>
      <c r="DU39" s="2"/>
      <c r="DV39" s="2" t="s">
        <v>79</v>
      </c>
      <c r="DW39" s="2" t="s">
        <v>1417</v>
      </c>
      <c r="DX39" s="2" t="s">
        <v>1418</v>
      </c>
      <c r="DY39" s="2" t="s">
        <v>102</v>
      </c>
      <c r="DZ39" s="2">
        <v>150</v>
      </c>
      <c r="EA39" s="2" t="s">
        <v>1419</v>
      </c>
      <c r="EB39" s="2" t="s">
        <v>1420</v>
      </c>
      <c r="EC39" s="2" t="s">
        <v>1421</v>
      </c>
      <c r="ED39" s="2" t="s">
        <v>1422</v>
      </c>
      <c r="EE39" s="2" t="s">
        <v>79</v>
      </c>
      <c r="EF39" s="2"/>
      <c r="EG39" s="2" t="s">
        <v>79</v>
      </c>
      <c r="EH39" s="2" t="s">
        <v>1423</v>
      </c>
      <c r="EI39" s="2" t="s">
        <v>1928</v>
      </c>
      <c r="EJ39" s="2" t="s">
        <v>79</v>
      </c>
      <c r="EK39" s="2" t="s">
        <v>1424</v>
      </c>
      <c r="EL39" s="2" t="s">
        <v>1425</v>
      </c>
      <c r="EM39" s="2" t="s">
        <v>1426</v>
      </c>
      <c r="EN39" s="2" t="s">
        <v>1427</v>
      </c>
      <c r="EO39" s="2" t="s">
        <v>1428</v>
      </c>
      <c r="EP39" s="2" t="s">
        <v>1429</v>
      </c>
      <c r="EQ39" s="2" t="s">
        <v>1430</v>
      </c>
      <c r="ER39" s="2" t="s">
        <v>1793</v>
      </c>
      <c r="ES39" s="2"/>
    </row>
    <row r="40" spans="1:149" ht="345">
      <c r="A40" s="2" t="s">
        <v>1431</v>
      </c>
      <c r="B40" s="2" t="s">
        <v>68</v>
      </c>
      <c r="C40" s="2" t="s">
        <v>1432</v>
      </c>
      <c r="D40" s="2" t="s">
        <v>1433</v>
      </c>
      <c r="E40" s="2" t="s">
        <v>93</v>
      </c>
      <c r="F40" s="2" t="s">
        <v>1908</v>
      </c>
      <c r="G40" s="2">
        <v>4586</v>
      </c>
      <c r="H40" s="2" t="s">
        <v>70</v>
      </c>
      <c r="I40" s="2" t="s">
        <v>71</v>
      </c>
      <c r="J40" s="2" t="s">
        <v>1434</v>
      </c>
      <c r="K40" s="2" t="s">
        <v>71</v>
      </c>
      <c r="L40" s="2" t="s">
        <v>1435</v>
      </c>
      <c r="M40" s="2" t="s">
        <v>107</v>
      </c>
      <c r="N40" s="2" t="s">
        <v>1436</v>
      </c>
      <c r="O40" s="2" t="s">
        <v>73</v>
      </c>
      <c r="P40" s="2" t="s">
        <v>384</v>
      </c>
      <c r="Q40" s="2" t="s">
        <v>1982</v>
      </c>
      <c r="R40" s="2" t="s">
        <v>76</v>
      </c>
      <c r="S40" s="2"/>
      <c r="T40" s="2" t="s">
        <v>2079</v>
      </c>
      <c r="U40" s="2">
        <v>5</v>
      </c>
      <c r="V40" s="2" t="s">
        <v>384</v>
      </c>
      <c r="W40" s="2" t="s">
        <v>1437</v>
      </c>
      <c r="X40" s="2" t="s">
        <v>1438</v>
      </c>
      <c r="Y40" s="2" t="s">
        <v>1439</v>
      </c>
      <c r="Z40" s="2" t="s">
        <v>1440</v>
      </c>
      <c r="AA40" s="2" t="s">
        <v>71</v>
      </c>
      <c r="AB40" s="2" t="s">
        <v>1441</v>
      </c>
      <c r="AC40" s="2" t="s">
        <v>75</v>
      </c>
      <c r="AD40" s="2"/>
      <c r="AE40" s="2" t="s">
        <v>71</v>
      </c>
      <c r="AF40" s="2" t="s">
        <v>111</v>
      </c>
      <c r="AG40" s="2" t="s">
        <v>78</v>
      </c>
      <c r="AH40" s="2" t="s">
        <v>76</v>
      </c>
      <c r="AI40" s="2"/>
      <c r="AJ40" s="2" t="s">
        <v>112</v>
      </c>
      <c r="AK40" s="2" t="s">
        <v>81</v>
      </c>
      <c r="AL40" s="2" t="s">
        <v>2116</v>
      </c>
      <c r="AM40" s="2"/>
      <c r="AN40" s="2" t="s">
        <v>1442</v>
      </c>
      <c r="AO40" s="2" t="s">
        <v>1443</v>
      </c>
      <c r="AP40" s="2" t="s">
        <v>1444</v>
      </c>
      <c r="AQ40" s="2" t="s">
        <v>1445</v>
      </c>
      <c r="AR40" s="2" t="s">
        <v>71</v>
      </c>
      <c r="AS40" s="2" t="s">
        <v>1446</v>
      </c>
      <c r="AT40" s="2" t="s">
        <v>71</v>
      </c>
      <c r="AU40" s="2" t="s">
        <v>1447</v>
      </c>
      <c r="AV40" s="2" t="s">
        <v>1985</v>
      </c>
      <c r="AW40" s="2" t="s">
        <v>79</v>
      </c>
      <c r="AX40" s="2">
        <v>30</v>
      </c>
      <c r="AY40" s="2" t="s">
        <v>115</v>
      </c>
      <c r="AZ40" s="2">
        <v>3</v>
      </c>
      <c r="BA40" s="2">
        <v>2</v>
      </c>
      <c r="BB40" s="2">
        <v>1</v>
      </c>
      <c r="BC40" s="2" t="s">
        <v>2170</v>
      </c>
      <c r="BD40" s="2">
        <v>3</v>
      </c>
      <c r="BE40" s="2" t="s">
        <v>1448</v>
      </c>
      <c r="BF40" s="2" t="s">
        <v>1449</v>
      </c>
      <c r="BG40" s="2">
        <v>3</v>
      </c>
      <c r="BH40" s="2" t="s">
        <v>1450</v>
      </c>
      <c r="BI40" s="2" t="s">
        <v>1451</v>
      </c>
      <c r="BJ40" s="2" t="s">
        <v>1452</v>
      </c>
      <c r="BK40" s="2" t="s">
        <v>1453</v>
      </c>
      <c r="BL40" s="2" t="s">
        <v>79</v>
      </c>
      <c r="BM40" s="2" t="s">
        <v>1454</v>
      </c>
      <c r="BN40" s="2" t="s">
        <v>1977</v>
      </c>
      <c r="BO40" s="2" t="s">
        <v>1455</v>
      </c>
      <c r="BP40" s="2" t="s">
        <v>79</v>
      </c>
      <c r="BQ40" s="2" t="s">
        <v>1456</v>
      </c>
      <c r="BR40" s="2" t="s">
        <v>1457</v>
      </c>
      <c r="BS40" s="2" t="s">
        <v>79</v>
      </c>
      <c r="BT40" s="2" t="s">
        <v>1458</v>
      </c>
      <c r="BU40" s="2" t="s">
        <v>79</v>
      </c>
      <c r="BV40" s="2" t="s">
        <v>1459</v>
      </c>
      <c r="BW40" s="2" t="s">
        <v>79</v>
      </c>
      <c r="BX40" s="2" t="s">
        <v>1460</v>
      </c>
      <c r="BY40" s="2" t="s">
        <v>79</v>
      </c>
      <c r="BZ40" s="2" t="s">
        <v>1461</v>
      </c>
      <c r="CA40" s="2" t="s">
        <v>79</v>
      </c>
      <c r="CB40" s="2" t="s">
        <v>1978</v>
      </c>
      <c r="CC40" s="2" t="s">
        <v>83</v>
      </c>
      <c r="CD40" s="2" t="s">
        <v>83</v>
      </c>
      <c r="CE40" s="2" t="s">
        <v>118</v>
      </c>
      <c r="CF40" s="2" t="s">
        <v>1462</v>
      </c>
      <c r="CG40" s="2" t="s">
        <v>1463</v>
      </c>
      <c r="CH40" s="2" t="s">
        <v>1464</v>
      </c>
      <c r="CI40" s="2" t="s">
        <v>83</v>
      </c>
      <c r="CJ40" s="2"/>
      <c r="CK40" s="2" t="s">
        <v>96</v>
      </c>
      <c r="CL40" s="2"/>
      <c r="CM40" s="2" t="s">
        <v>97</v>
      </c>
      <c r="CN40" s="2" t="s">
        <v>85</v>
      </c>
      <c r="CO40" s="2" t="s">
        <v>79</v>
      </c>
      <c r="CP40" s="2" t="s">
        <v>86</v>
      </c>
      <c r="CQ40" s="2" t="s">
        <v>89</v>
      </c>
      <c r="CR40" s="2" t="s">
        <v>87</v>
      </c>
      <c r="CS40" s="2" t="s">
        <v>385</v>
      </c>
      <c r="CT40" s="2" t="s">
        <v>1465</v>
      </c>
      <c r="CU40" s="2" t="s">
        <v>689</v>
      </c>
      <c r="CV40" s="2" t="s">
        <v>1466</v>
      </c>
      <c r="CW40" s="2" t="s">
        <v>79</v>
      </c>
      <c r="CX40" s="2" t="s">
        <v>1467</v>
      </c>
      <c r="CY40" s="2" t="s">
        <v>96</v>
      </c>
      <c r="CZ40" s="2"/>
      <c r="DA40" s="2" t="s">
        <v>100</v>
      </c>
      <c r="DB40" s="2" t="s">
        <v>85</v>
      </c>
      <c r="DC40" s="2" t="s">
        <v>89</v>
      </c>
      <c r="DD40" s="2">
        <v>4</v>
      </c>
      <c r="DE40" s="2" t="s">
        <v>1468</v>
      </c>
      <c r="DF40" s="2" t="s">
        <v>1469</v>
      </c>
      <c r="DG40" s="2" t="s">
        <v>1470</v>
      </c>
      <c r="DH40" s="2" t="s">
        <v>1471</v>
      </c>
      <c r="DI40" s="2" t="s">
        <v>76</v>
      </c>
      <c r="DJ40" s="2"/>
      <c r="DK40" s="2" t="s">
        <v>79</v>
      </c>
      <c r="DL40" s="2" t="s">
        <v>1472</v>
      </c>
      <c r="DM40" s="2">
        <v>3</v>
      </c>
      <c r="DN40" s="2" t="s">
        <v>124</v>
      </c>
      <c r="DO40" s="2">
        <v>1</v>
      </c>
      <c r="DP40" s="2">
        <v>2</v>
      </c>
      <c r="DQ40" s="2" t="s">
        <v>1473</v>
      </c>
      <c r="DR40" s="2" t="s">
        <v>1474</v>
      </c>
      <c r="DS40" s="2" t="s">
        <v>1475</v>
      </c>
      <c r="DT40" s="2" t="s">
        <v>83</v>
      </c>
      <c r="DU40" s="2"/>
      <c r="DV40" s="2" t="s">
        <v>96</v>
      </c>
      <c r="DW40" s="2"/>
      <c r="DX40" s="2" t="s">
        <v>1476</v>
      </c>
      <c r="DY40" s="2" t="s">
        <v>142</v>
      </c>
      <c r="DZ40" s="2">
        <v>20</v>
      </c>
      <c r="EA40" s="2" t="s">
        <v>1477</v>
      </c>
      <c r="EB40" s="2" t="s">
        <v>1478</v>
      </c>
      <c r="EC40" s="2" t="s">
        <v>1479</v>
      </c>
      <c r="ED40" s="2" t="s">
        <v>1480</v>
      </c>
      <c r="EE40" s="2" t="s">
        <v>1984</v>
      </c>
      <c r="EF40" s="2"/>
      <c r="EG40" s="2" t="s">
        <v>79</v>
      </c>
      <c r="EH40" s="2" t="s">
        <v>1481</v>
      </c>
      <c r="EI40" s="2" t="s">
        <v>1482</v>
      </c>
      <c r="EJ40" s="2" t="s">
        <v>83</v>
      </c>
      <c r="EK40" s="2"/>
      <c r="EL40" s="2" t="s">
        <v>1483</v>
      </c>
      <c r="EM40" s="2" t="s">
        <v>1484</v>
      </c>
      <c r="EN40" s="2" t="s">
        <v>1485</v>
      </c>
      <c r="EO40" s="2" t="s">
        <v>1486</v>
      </c>
      <c r="EP40" s="2" t="s">
        <v>1487</v>
      </c>
      <c r="EQ40" s="2" t="s">
        <v>1488</v>
      </c>
      <c r="ER40" s="2" t="s">
        <v>2083</v>
      </c>
      <c r="ES40" s="2"/>
    </row>
    <row r="41" spans="1:149" ht="409.5">
      <c r="A41" s="2" t="s">
        <v>1489</v>
      </c>
      <c r="B41" s="2" t="s">
        <v>1909</v>
      </c>
      <c r="C41" s="2" t="s">
        <v>1490</v>
      </c>
      <c r="D41" s="2" t="s">
        <v>1490</v>
      </c>
      <c r="E41" s="2" t="s">
        <v>93</v>
      </c>
      <c r="F41" s="2" t="s">
        <v>1908</v>
      </c>
      <c r="G41" s="2">
        <v>3139</v>
      </c>
      <c r="H41" s="2" t="s">
        <v>70</v>
      </c>
      <c r="I41" s="2" t="s">
        <v>75</v>
      </c>
      <c r="J41" s="2"/>
      <c r="K41" s="2" t="s">
        <v>71</v>
      </c>
      <c r="L41" s="2" t="s">
        <v>2384</v>
      </c>
      <c r="M41" s="2" t="s">
        <v>107</v>
      </c>
      <c r="N41" s="2">
        <v>8.82</v>
      </c>
      <c r="O41" s="2" t="s">
        <v>73</v>
      </c>
      <c r="P41" s="2" t="s">
        <v>384</v>
      </c>
      <c r="Q41" s="2" t="s">
        <v>384</v>
      </c>
      <c r="R41" s="2" t="s">
        <v>71</v>
      </c>
      <c r="S41" s="2" t="s">
        <v>1491</v>
      </c>
      <c r="T41" s="2" t="s">
        <v>2079</v>
      </c>
      <c r="U41" s="2">
        <v>5</v>
      </c>
      <c r="V41" s="2" t="s">
        <v>384</v>
      </c>
      <c r="W41" s="2" t="s">
        <v>1492</v>
      </c>
      <c r="X41" s="2" t="s">
        <v>1493</v>
      </c>
      <c r="Y41" s="2" t="s">
        <v>1494</v>
      </c>
      <c r="Z41" s="2" t="s">
        <v>1495</v>
      </c>
      <c r="AA41" s="2" t="s">
        <v>71</v>
      </c>
      <c r="AB41" s="2" t="s">
        <v>2407</v>
      </c>
      <c r="AC41" s="2" t="s">
        <v>75</v>
      </c>
      <c r="AD41" s="2"/>
      <c r="AE41" s="2" t="s">
        <v>76</v>
      </c>
      <c r="AF41" s="2" t="s">
        <v>94</v>
      </c>
      <c r="AG41" s="2" t="s">
        <v>78</v>
      </c>
      <c r="AH41" s="2" t="s">
        <v>76</v>
      </c>
      <c r="AI41" s="2"/>
      <c r="AJ41" s="2" t="s">
        <v>80</v>
      </c>
      <c r="AK41" s="2" t="s">
        <v>113</v>
      </c>
      <c r="AL41" s="2" t="s">
        <v>2116</v>
      </c>
      <c r="AM41" s="2"/>
      <c r="AN41" s="2" t="s">
        <v>1496</v>
      </c>
      <c r="AO41" s="2" t="s">
        <v>1497</v>
      </c>
      <c r="AP41" s="2" t="s">
        <v>1498</v>
      </c>
      <c r="AQ41" s="2" t="s">
        <v>1499</v>
      </c>
      <c r="AR41" s="2" t="s">
        <v>71</v>
      </c>
      <c r="AS41" s="2" t="s">
        <v>2167</v>
      </c>
      <c r="AT41" s="2" t="s">
        <v>75</v>
      </c>
      <c r="AU41" s="2"/>
      <c r="AV41" s="2" t="s">
        <v>1985</v>
      </c>
      <c r="AW41" s="2" t="s">
        <v>79</v>
      </c>
      <c r="AX41" s="2">
        <v>52</v>
      </c>
      <c r="AY41" s="2" t="s">
        <v>115</v>
      </c>
      <c r="AZ41" s="2">
        <v>5</v>
      </c>
      <c r="BA41" s="2">
        <v>4</v>
      </c>
      <c r="BB41" s="2">
        <v>4</v>
      </c>
      <c r="BC41" s="2" t="s">
        <v>2170</v>
      </c>
      <c r="BD41" s="2">
        <v>5</v>
      </c>
      <c r="BE41" s="2" t="s">
        <v>1500</v>
      </c>
      <c r="BF41" s="2" t="s">
        <v>1501</v>
      </c>
      <c r="BG41" s="2">
        <v>5</v>
      </c>
      <c r="BH41" s="2" t="s">
        <v>1502</v>
      </c>
      <c r="BI41" s="2" t="s">
        <v>1503</v>
      </c>
      <c r="BJ41" s="2" t="s">
        <v>1504</v>
      </c>
      <c r="BK41" s="2" t="s">
        <v>1505</v>
      </c>
      <c r="BL41" s="2" t="s">
        <v>75</v>
      </c>
      <c r="BM41" s="2"/>
      <c r="BN41" s="2" t="s">
        <v>1977</v>
      </c>
      <c r="BO41" s="2" t="s">
        <v>1506</v>
      </c>
      <c r="BP41" s="2" t="s">
        <v>79</v>
      </c>
      <c r="BQ41" s="2" t="s">
        <v>1507</v>
      </c>
      <c r="BR41" s="2" t="s">
        <v>1508</v>
      </c>
      <c r="BS41" s="2" t="s">
        <v>79</v>
      </c>
      <c r="BT41" s="2" t="s">
        <v>1509</v>
      </c>
      <c r="BU41" s="2" t="s">
        <v>79</v>
      </c>
      <c r="BV41" s="2" t="s">
        <v>2385</v>
      </c>
      <c r="BW41" s="2" t="s">
        <v>75</v>
      </c>
      <c r="BX41" s="2"/>
      <c r="BY41" s="2" t="s">
        <v>76</v>
      </c>
      <c r="BZ41" s="2"/>
      <c r="CA41" s="2" t="s">
        <v>83</v>
      </c>
      <c r="CB41" s="2" t="s">
        <v>1978</v>
      </c>
      <c r="CC41" s="2" t="s">
        <v>96</v>
      </c>
      <c r="CD41" s="2" t="s">
        <v>79</v>
      </c>
      <c r="CE41" s="2" t="s">
        <v>84</v>
      </c>
      <c r="CF41" s="2" t="s">
        <v>2037</v>
      </c>
      <c r="CG41" s="2" t="s">
        <v>2386</v>
      </c>
      <c r="CH41" s="2" t="s">
        <v>2038</v>
      </c>
      <c r="CI41" s="2" t="s">
        <v>79</v>
      </c>
      <c r="CJ41" s="2" t="s">
        <v>1510</v>
      </c>
      <c r="CK41" s="2" t="s">
        <v>96</v>
      </c>
      <c r="CL41" s="2"/>
      <c r="CM41" s="2" t="s">
        <v>1511</v>
      </c>
      <c r="CN41" s="2" t="s">
        <v>85</v>
      </c>
      <c r="CO41" s="2" t="s">
        <v>1512</v>
      </c>
      <c r="CP41" s="2" t="s">
        <v>86</v>
      </c>
      <c r="CQ41" s="2" t="s">
        <v>85</v>
      </c>
      <c r="CR41" s="2" t="s">
        <v>122</v>
      </c>
      <c r="CS41" s="2" t="s">
        <v>1929</v>
      </c>
      <c r="CT41" s="2" t="s">
        <v>2208</v>
      </c>
      <c r="CU41" s="2" t="s">
        <v>1930</v>
      </c>
      <c r="CV41" s="2" t="s">
        <v>2134</v>
      </c>
      <c r="CW41" s="2" t="s">
        <v>79</v>
      </c>
      <c r="CX41" s="2" t="s">
        <v>1513</v>
      </c>
      <c r="CY41" s="2" t="s">
        <v>96</v>
      </c>
      <c r="CZ41" s="2"/>
      <c r="DA41" s="2" t="s">
        <v>323</v>
      </c>
      <c r="DB41" s="2" t="s">
        <v>85</v>
      </c>
      <c r="DC41" s="2" t="s">
        <v>88</v>
      </c>
      <c r="DD41" s="2">
        <v>4</v>
      </c>
      <c r="DE41" s="2" t="s">
        <v>1514</v>
      </c>
      <c r="DF41" s="2" t="s">
        <v>1515</v>
      </c>
      <c r="DG41" s="2" t="s">
        <v>1516</v>
      </c>
      <c r="DH41" s="2" t="s">
        <v>1517</v>
      </c>
      <c r="DI41" s="2" t="s">
        <v>96</v>
      </c>
      <c r="DJ41" s="2"/>
      <c r="DK41" s="2" t="s">
        <v>96</v>
      </c>
      <c r="DL41" s="2"/>
      <c r="DM41" s="2">
        <v>1</v>
      </c>
      <c r="DN41" s="2">
        <v>1</v>
      </c>
      <c r="DO41" s="2" t="s">
        <v>125</v>
      </c>
      <c r="DP41" s="2">
        <v>1</v>
      </c>
      <c r="DQ41" s="2" t="s">
        <v>1518</v>
      </c>
      <c r="DR41" s="2" t="s">
        <v>1519</v>
      </c>
      <c r="DS41" s="2" t="s">
        <v>1520</v>
      </c>
      <c r="DT41" s="2" t="s">
        <v>79</v>
      </c>
      <c r="DU41" s="2" t="s">
        <v>1521</v>
      </c>
      <c r="DV41" s="2" t="s">
        <v>96</v>
      </c>
      <c r="DW41" s="2"/>
      <c r="DX41" s="2">
        <v>0</v>
      </c>
      <c r="DY41" s="2" t="s">
        <v>127</v>
      </c>
      <c r="DZ41" s="2">
        <v>0</v>
      </c>
      <c r="EA41" s="2" t="s">
        <v>1518</v>
      </c>
      <c r="EB41" s="2" t="s">
        <v>1522</v>
      </c>
      <c r="EC41" s="2" t="s">
        <v>1518</v>
      </c>
      <c r="ED41" s="2" t="s">
        <v>1523</v>
      </c>
      <c r="EE41" s="2" t="s">
        <v>96</v>
      </c>
      <c r="EF41" s="2"/>
      <c r="EG41" s="2" t="s">
        <v>79</v>
      </c>
      <c r="EH41" s="2" t="s">
        <v>1524</v>
      </c>
      <c r="EI41" s="2" t="s">
        <v>1525</v>
      </c>
      <c r="EJ41" s="2" t="s">
        <v>79</v>
      </c>
      <c r="EK41" s="2" t="s">
        <v>1526</v>
      </c>
      <c r="EL41" s="2" t="s">
        <v>1527</v>
      </c>
      <c r="EM41" s="2" t="s">
        <v>2039</v>
      </c>
      <c r="EN41" s="2" t="s">
        <v>1528</v>
      </c>
      <c r="EO41" s="2" t="s">
        <v>2040</v>
      </c>
      <c r="EP41" s="2" t="s">
        <v>1528</v>
      </c>
      <c r="EQ41" s="2" t="s">
        <v>1529</v>
      </c>
      <c r="ER41" s="2" t="s">
        <v>2081</v>
      </c>
      <c r="ES41" s="2"/>
    </row>
    <row r="42" spans="1:149" ht="409.5">
      <c r="A42" s="2" t="s">
        <v>1530</v>
      </c>
      <c r="B42" s="2" t="s">
        <v>1909</v>
      </c>
      <c r="C42" s="2" t="s">
        <v>2157</v>
      </c>
      <c r="D42" s="2" t="s">
        <v>2335</v>
      </c>
      <c r="E42" s="2" t="s">
        <v>93</v>
      </c>
      <c r="F42" s="2" t="s">
        <v>1908</v>
      </c>
      <c r="G42" s="2">
        <v>6037</v>
      </c>
      <c r="H42" s="2" t="s">
        <v>70</v>
      </c>
      <c r="I42" s="2" t="s">
        <v>71</v>
      </c>
      <c r="J42" s="2" t="s">
        <v>1931</v>
      </c>
      <c r="K42" s="2" t="s">
        <v>76</v>
      </c>
      <c r="L42" s="2" t="s">
        <v>119</v>
      </c>
      <c r="M42" s="2" t="s">
        <v>107</v>
      </c>
      <c r="N42" s="2" t="s">
        <v>1531</v>
      </c>
      <c r="O42" s="2" t="s">
        <v>73</v>
      </c>
      <c r="P42" s="2" t="s">
        <v>1982</v>
      </c>
      <c r="Q42" s="2" t="s">
        <v>1982</v>
      </c>
      <c r="R42" s="2" t="s">
        <v>76</v>
      </c>
      <c r="S42" s="2" t="s">
        <v>1532</v>
      </c>
      <c r="T42" s="2" t="s">
        <v>2079</v>
      </c>
      <c r="U42" s="2">
        <v>5</v>
      </c>
      <c r="V42" s="2" t="s">
        <v>384</v>
      </c>
      <c r="W42" s="2" t="s">
        <v>1533</v>
      </c>
      <c r="X42" s="2" t="s">
        <v>1534</v>
      </c>
      <c r="Y42" s="2" t="s">
        <v>1533</v>
      </c>
      <c r="Z42" s="2" t="s">
        <v>2387</v>
      </c>
      <c r="AA42" s="2" t="s">
        <v>71</v>
      </c>
      <c r="AB42" s="2" t="s">
        <v>2135</v>
      </c>
      <c r="AC42" s="2" t="s">
        <v>76</v>
      </c>
      <c r="AD42" s="2" t="s">
        <v>119</v>
      </c>
      <c r="AE42" s="2" t="s">
        <v>76</v>
      </c>
      <c r="AF42" s="2" t="s">
        <v>94</v>
      </c>
      <c r="AG42" s="2" t="s">
        <v>1535</v>
      </c>
      <c r="AH42" s="2" t="s">
        <v>79</v>
      </c>
      <c r="AI42" s="2" t="s">
        <v>80</v>
      </c>
      <c r="AJ42" s="2" t="s">
        <v>80</v>
      </c>
      <c r="AK42" s="2" t="s">
        <v>1932</v>
      </c>
      <c r="AL42" s="2" t="s">
        <v>2116</v>
      </c>
      <c r="AM42" s="2" t="s">
        <v>119</v>
      </c>
      <c r="AN42" s="2" t="s">
        <v>2136</v>
      </c>
      <c r="AO42" s="2" t="s">
        <v>1536</v>
      </c>
      <c r="AP42" s="2" t="s">
        <v>1537</v>
      </c>
      <c r="AQ42" s="2" t="s">
        <v>2137</v>
      </c>
      <c r="AR42" s="2" t="s">
        <v>76</v>
      </c>
      <c r="AS42" s="2" t="s">
        <v>119</v>
      </c>
      <c r="AT42" s="2" t="s">
        <v>75</v>
      </c>
      <c r="AU42" s="2" t="s">
        <v>119</v>
      </c>
      <c r="AV42" s="2" t="s">
        <v>1985</v>
      </c>
      <c r="AW42" s="2" t="s">
        <v>79</v>
      </c>
      <c r="AX42" s="2">
        <v>49</v>
      </c>
      <c r="AY42" s="2" t="s">
        <v>115</v>
      </c>
      <c r="AZ42" s="2">
        <v>5</v>
      </c>
      <c r="BA42" s="2">
        <v>3</v>
      </c>
      <c r="BB42" s="2">
        <v>1</v>
      </c>
      <c r="BC42" s="2" t="s">
        <v>2127</v>
      </c>
      <c r="BD42" s="2">
        <v>5</v>
      </c>
      <c r="BE42" s="2" t="s">
        <v>2138</v>
      </c>
      <c r="BF42" s="2" t="s">
        <v>1538</v>
      </c>
      <c r="BG42" s="2">
        <v>5</v>
      </c>
      <c r="BH42" s="2" t="s">
        <v>1933</v>
      </c>
      <c r="BI42" s="2" t="s">
        <v>1536</v>
      </c>
      <c r="BJ42" s="2" t="s">
        <v>2158</v>
      </c>
      <c r="BK42" s="2" t="s">
        <v>2110</v>
      </c>
      <c r="BL42" s="2" t="s">
        <v>76</v>
      </c>
      <c r="BM42" s="2" t="s">
        <v>119</v>
      </c>
      <c r="BN42" s="2" t="s">
        <v>1977</v>
      </c>
      <c r="BO42" s="2" t="s">
        <v>1934</v>
      </c>
      <c r="BP42" s="2" t="s">
        <v>96</v>
      </c>
      <c r="BQ42" s="2" t="s">
        <v>2139</v>
      </c>
      <c r="BR42" s="2" t="s">
        <v>2388</v>
      </c>
      <c r="BS42" s="2" t="s">
        <v>76</v>
      </c>
      <c r="BT42" s="2" t="s">
        <v>119</v>
      </c>
      <c r="BU42" s="2" t="s">
        <v>79</v>
      </c>
      <c r="BV42" s="2" t="s">
        <v>2159</v>
      </c>
      <c r="BW42" s="2" t="s">
        <v>76</v>
      </c>
      <c r="BX42" s="2" t="s">
        <v>119</v>
      </c>
      <c r="BY42" s="2" t="s">
        <v>76</v>
      </c>
      <c r="BZ42" s="2" t="s">
        <v>119</v>
      </c>
      <c r="CA42" s="2" t="s">
        <v>83</v>
      </c>
      <c r="CB42" s="2" t="s">
        <v>2041</v>
      </c>
      <c r="CC42" s="2" t="s">
        <v>79</v>
      </c>
      <c r="CD42" s="2" t="s">
        <v>79</v>
      </c>
      <c r="CE42" s="2" t="s">
        <v>84</v>
      </c>
      <c r="CF42" s="2" t="s">
        <v>2140</v>
      </c>
      <c r="CG42" s="2" t="s">
        <v>2111</v>
      </c>
      <c r="CH42" s="2" t="s">
        <v>2209</v>
      </c>
      <c r="CI42" s="2" t="s">
        <v>79</v>
      </c>
      <c r="CJ42" s="2" t="s">
        <v>2389</v>
      </c>
      <c r="CK42" s="2" t="s">
        <v>76</v>
      </c>
      <c r="CL42" s="2" t="s">
        <v>119</v>
      </c>
      <c r="CM42" s="2" t="s">
        <v>97</v>
      </c>
      <c r="CN42" s="2" t="s">
        <v>85</v>
      </c>
      <c r="CO42" s="2" t="s">
        <v>1935</v>
      </c>
      <c r="CP42" s="2" t="s">
        <v>98</v>
      </c>
      <c r="CQ42" s="2" t="s">
        <v>1936</v>
      </c>
      <c r="CR42" s="2" t="s">
        <v>99</v>
      </c>
      <c r="CS42" s="2" t="s">
        <v>2141</v>
      </c>
      <c r="CT42" s="2" t="s">
        <v>1539</v>
      </c>
      <c r="CU42" s="2" t="s">
        <v>2142</v>
      </c>
      <c r="CV42" s="2" t="s">
        <v>2390</v>
      </c>
      <c r="CW42" s="2" t="s">
        <v>96</v>
      </c>
      <c r="CX42" s="2" t="s">
        <v>119</v>
      </c>
      <c r="CY42" s="2" t="s">
        <v>96</v>
      </c>
      <c r="CZ42" s="2" t="s">
        <v>119</v>
      </c>
      <c r="DA42" s="2" t="s">
        <v>140</v>
      </c>
      <c r="DB42" s="2" t="s">
        <v>85</v>
      </c>
      <c r="DC42" s="2" t="s">
        <v>88</v>
      </c>
      <c r="DD42" s="2">
        <v>5</v>
      </c>
      <c r="DE42" s="2" t="s">
        <v>2143</v>
      </c>
      <c r="DF42" s="2" t="s">
        <v>1539</v>
      </c>
      <c r="DG42" s="2" t="s">
        <v>1219</v>
      </c>
      <c r="DH42" s="2" t="s">
        <v>1540</v>
      </c>
      <c r="DI42" s="2" t="s">
        <v>79</v>
      </c>
      <c r="DJ42" s="2" t="s">
        <v>1540</v>
      </c>
      <c r="DK42" s="2" t="s">
        <v>96</v>
      </c>
      <c r="DL42" s="2" t="s">
        <v>119</v>
      </c>
      <c r="DM42" s="2">
        <v>1</v>
      </c>
      <c r="DN42" s="2" t="s">
        <v>124</v>
      </c>
      <c r="DO42" s="2" t="s">
        <v>125</v>
      </c>
      <c r="DP42" s="2">
        <v>1</v>
      </c>
      <c r="DQ42" s="2" t="s">
        <v>1541</v>
      </c>
      <c r="DR42" s="2" t="s">
        <v>1542</v>
      </c>
      <c r="DS42" s="2" t="s">
        <v>2144</v>
      </c>
      <c r="DT42" s="2" t="s">
        <v>83</v>
      </c>
      <c r="DU42" s="2" t="s">
        <v>119</v>
      </c>
      <c r="DV42" s="2" t="s">
        <v>96</v>
      </c>
      <c r="DW42" s="2" t="s">
        <v>119</v>
      </c>
      <c r="DX42" s="2" t="s">
        <v>1543</v>
      </c>
      <c r="DY42" s="2" t="s">
        <v>127</v>
      </c>
      <c r="DZ42" s="2" t="s">
        <v>119</v>
      </c>
      <c r="EA42" s="2" t="s">
        <v>1544</v>
      </c>
      <c r="EB42" s="2" t="s">
        <v>2327</v>
      </c>
      <c r="EC42" s="2" t="s">
        <v>2326</v>
      </c>
      <c r="ED42" s="2" t="s">
        <v>1221</v>
      </c>
      <c r="EE42" s="2" t="s">
        <v>96</v>
      </c>
      <c r="EF42" s="2" t="s">
        <v>119</v>
      </c>
      <c r="EG42" s="2" t="s">
        <v>79</v>
      </c>
      <c r="EH42" s="2" t="s">
        <v>1937</v>
      </c>
      <c r="EI42" s="2" t="s">
        <v>2324</v>
      </c>
      <c r="EJ42" s="2" t="s">
        <v>79</v>
      </c>
      <c r="EK42" s="2" t="s">
        <v>2325</v>
      </c>
      <c r="EL42" s="2" t="s">
        <v>2145</v>
      </c>
      <c r="EM42" s="2" t="s">
        <v>2042</v>
      </c>
      <c r="EN42" s="2" t="s">
        <v>1545</v>
      </c>
      <c r="EO42" s="2" t="s">
        <v>2146</v>
      </c>
      <c r="EP42" s="2" t="s">
        <v>2147</v>
      </c>
      <c r="EQ42" s="2" t="s">
        <v>2391</v>
      </c>
      <c r="ER42" s="2" t="s">
        <v>2081</v>
      </c>
      <c r="ES42" s="2"/>
    </row>
    <row r="43" spans="1:149" s="7" customFormat="1" ht="409.5">
      <c r="A43" s="6" t="s">
        <v>1546</v>
      </c>
      <c r="B43" s="6" t="s">
        <v>1909</v>
      </c>
      <c r="C43" s="6" t="s">
        <v>1547</v>
      </c>
      <c r="D43" s="6" t="s">
        <v>1548</v>
      </c>
      <c r="E43" s="6" t="s">
        <v>93</v>
      </c>
      <c r="F43" s="6" t="s">
        <v>1908</v>
      </c>
      <c r="G43" s="6">
        <v>2285</v>
      </c>
      <c r="H43" s="6" t="s">
        <v>70</v>
      </c>
      <c r="I43" s="6" t="s">
        <v>71</v>
      </c>
      <c r="J43" s="6" t="s">
        <v>1549</v>
      </c>
      <c r="K43" s="6" t="s">
        <v>71</v>
      </c>
      <c r="L43" s="6" t="s">
        <v>1550</v>
      </c>
      <c r="M43" s="6" t="s">
        <v>107</v>
      </c>
      <c r="N43" s="6" t="s">
        <v>1551</v>
      </c>
      <c r="O43" s="6" t="s">
        <v>1982</v>
      </c>
      <c r="P43" s="6" t="s">
        <v>1982</v>
      </c>
      <c r="Q43" s="6" t="s">
        <v>384</v>
      </c>
      <c r="R43" s="6" t="s">
        <v>76</v>
      </c>
      <c r="S43" s="6"/>
      <c r="T43" s="6" t="s">
        <v>1914</v>
      </c>
      <c r="U43" s="6">
        <v>5</v>
      </c>
      <c r="V43" s="6" t="s">
        <v>384</v>
      </c>
      <c r="W43" s="6" t="s">
        <v>1552</v>
      </c>
      <c r="X43" s="6" t="s">
        <v>1553</v>
      </c>
      <c r="Y43" s="6" t="s">
        <v>1554</v>
      </c>
      <c r="Z43" s="6" t="s">
        <v>1555</v>
      </c>
      <c r="AA43" s="6" t="s">
        <v>71</v>
      </c>
      <c r="AB43" s="6" t="s">
        <v>1556</v>
      </c>
      <c r="AC43" s="6" t="s">
        <v>76</v>
      </c>
      <c r="AD43" s="6"/>
      <c r="AE43" s="6" t="s">
        <v>71</v>
      </c>
      <c r="AF43" s="6" t="s">
        <v>77</v>
      </c>
      <c r="AG43" s="6" t="s">
        <v>78</v>
      </c>
      <c r="AH43" s="6" t="s">
        <v>79</v>
      </c>
      <c r="AI43" s="6" t="s">
        <v>71</v>
      </c>
      <c r="AJ43" s="6"/>
      <c r="AK43" s="6" t="s">
        <v>81</v>
      </c>
      <c r="AL43" s="6" t="s">
        <v>2116</v>
      </c>
      <c r="AM43" s="6"/>
      <c r="AN43" s="6" t="s">
        <v>1557</v>
      </c>
      <c r="AO43" s="6" t="s">
        <v>1558</v>
      </c>
      <c r="AP43" s="6" t="s">
        <v>1559</v>
      </c>
      <c r="AQ43" s="6" t="s">
        <v>1560</v>
      </c>
      <c r="AR43" s="6" t="s">
        <v>76</v>
      </c>
      <c r="AS43" s="6"/>
      <c r="AT43" s="6" t="s">
        <v>71</v>
      </c>
      <c r="AU43" s="6" t="s">
        <v>1561</v>
      </c>
      <c r="AV43" s="6" t="s">
        <v>1985</v>
      </c>
      <c r="AW43" s="6" t="s">
        <v>79</v>
      </c>
      <c r="AX43" s="6">
        <v>25</v>
      </c>
      <c r="AY43" s="6" t="s">
        <v>82</v>
      </c>
      <c r="AZ43" s="6">
        <v>5</v>
      </c>
      <c r="BA43" s="6">
        <v>5</v>
      </c>
      <c r="BB43" s="6">
        <v>4</v>
      </c>
      <c r="BC43" s="6" t="s">
        <v>2171</v>
      </c>
      <c r="BD43" s="6">
        <v>5</v>
      </c>
      <c r="BE43" s="6" t="s">
        <v>1562</v>
      </c>
      <c r="BF43" s="6"/>
      <c r="BG43" s="6">
        <v>5</v>
      </c>
      <c r="BH43" s="6" t="s">
        <v>1563</v>
      </c>
      <c r="BI43" s="6" t="s">
        <v>1564</v>
      </c>
      <c r="BJ43" s="6" t="s">
        <v>1565</v>
      </c>
      <c r="BK43" s="6" t="s">
        <v>1566</v>
      </c>
      <c r="BL43" s="6" t="s">
        <v>76</v>
      </c>
      <c r="BM43" s="6"/>
      <c r="BN43" s="6" t="s">
        <v>1977</v>
      </c>
      <c r="BO43" s="6" t="s">
        <v>459</v>
      </c>
      <c r="BP43" s="6" t="s">
        <v>79</v>
      </c>
      <c r="BQ43" s="6" t="s">
        <v>1567</v>
      </c>
      <c r="BR43" s="6" t="s">
        <v>1568</v>
      </c>
      <c r="BS43" s="6" t="s">
        <v>76</v>
      </c>
      <c r="BT43" s="6"/>
      <c r="BU43" s="6" t="s">
        <v>79</v>
      </c>
      <c r="BV43" s="6" t="s">
        <v>1569</v>
      </c>
      <c r="BW43" s="6" t="s">
        <v>76</v>
      </c>
      <c r="BX43" s="6"/>
      <c r="BY43" s="6" t="s">
        <v>79</v>
      </c>
      <c r="BZ43" s="6" t="s">
        <v>1570</v>
      </c>
      <c r="CA43" s="6" t="s">
        <v>79</v>
      </c>
      <c r="CB43" s="6" t="s">
        <v>2005</v>
      </c>
      <c r="CC43" s="6" t="s">
        <v>79</v>
      </c>
      <c r="CD43" s="6" t="s">
        <v>79</v>
      </c>
      <c r="CE43" s="6" t="s">
        <v>118</v>
      </c>
      <c r="CF43" s="6" t="s">
        <v>1571</v>
      </c>
      <c r="CG43" s="6" t="s">
        <v>1572</v>
      </c>
      <c r="CH43" s="6" t="s">
        <v>1573</v>
      </c>
      <c r="CI43" s="6" t="s">
        <v>83</v>
      </c>
      <c r="CJ43" s="6"/>
      <c r="CK43" s="6" t="s">
        <v>76</v>
      </c>
      <c r="CL43" s="6"/>
      <c r="CM43" s="6" t="s">
        <v>97</v>
      </c>
      <c r="CN43" s="6" t="s">
        <v>287</v>
      </c>
      <c r="CO43" s="6" t="s">
        <v>1574</v>
      </c>
      <c r="CP43" s="6" t="s">
        <v>86</v>
      </c>
      <c r="CQ43" s="6" t="s">
        <v>1575</v>
      </c>
      <c r="CR43" s="6" t="s">
        <v>99</v>
      </c>
      <c r="CS43" s="6" t="s">
        <v>1576</v>
      </c>
      <c r="CT43" s="6" t="s">
        <v>1577</v>
      </c>
      <c r="CU43" s="6" t="s">
        <v>1578</v>
      </c>
      <c r="CV43" s="6" t="s">
        <v>1579</v>
      </c>
      <c r="CW43" s="6" t="s">
        <v>83</v>
      </c>
      <c r="CX43" s="6"/>
      <c r="CY43" s="6" t="s">
        <v>83</v>
      </c>
      <c r="CZ43" s="6"/>
      <c r="DA43" s="6" t="s">
        <v>323</v>
      </c>
      <c r="DB43" s="6" t="s">
        <v>287</v>
      </c>
      <c r="DC43" s="6" t="s">
        <v>88</v>
      </c>
      <c r="DD43" s="6">
        <v>2</v>
      </c>
      <c r="DE43" s="6" t="s">
        <v>1580</v>
      </c>
      <c r="DF43" s="6" t="s">
        <v>1581</v>
      </c>
      <c r="DG43" s="6" t="s">
        <v>1582</v>
      </c>
      <c r="DH43" s="6" t="s">
        <v>1583</v>
      </c>
      <c r="DI43" s="6" t="s">
        <v>79</v>
      </c>
      <c r="DJ43" s="6" t="s">
        <v>1584</v>
      </c>
      <c r="DK43" s="6" t="s">
        <v>83</v>
      </c>
      <c r="DL43" s="6"/>
      <c r="DM43" s="6">
        <v>1</v>
      </c>
      <c r="DN43" s="6">
        <v>1</v>
      </c>
      <c r="DO43" s="6" t="s">
        <v>125</v>
      </c>
      <c r="DP43" s="6">
        <v>1</v>
      </c>
      <c r="DQ43" s="6" t="s">
        <v>1585</v>
      </c>
      <c r="DR43" s="6" t="s">
        <v>1586</v>
      </c>
      <c r="DS43" s="6" t="s">
        <v>1587</v>
      </c>
      <c r="DT43" s="6" t="s">
        <v>83</v>
      </c>
      <c r="DU43" s="6"/>
      <c r="DV43" s="6" t="s">
        <v>1984</v>
      </c>
      <c r="DW43" s="6"/>
      <c r="DX43" s="6" t="s">
        <v>1588</v>
      </c>
      <c r="DY43" s="6" t="s">
        <v>89</v>
      </c>
      <c r="DZ43" s="6">
        <v>2</v>
      </c>
      <c r="EA43" s="6" t="s">
        <v>1589</v>
      </c>
      <c r="EB43" s="6" t="s">
        <v>1590</v>
      </c>
      <c r="EC43" s="6" t="s">
        <v>1591</v>
      </c>
      <c r="ED43" s="6" t="s">
        <v>1592</v>
      </c>
      <c r="EE43" s="6" t="s">
        <v>1984</v>
      </c>
      <c r="EF43" s="6"/>
      <c r="EG43" s="6" t="s">
        <v>79</v>
      </c>
      <c r="EH43" s="6" t="s">
        <v>1549</v>
      </c>
      <c r="EI43" s="6" t="s">
        <v>1593</v>
      </c>
      <c r="EJ43" s="6" t="s">
        <v>83</v>
      </c>
      <c r="EK43" s="6"/>
      <c r="EL43" s="6" t="s">
        <v>1594</v>
      </c>
      <c r="EM43" s="6" t="s">
        <v>1595</v>
      </c>
      <c r="EN43" s="6" t="s">
        <v>1596</v>
      </c>
      <c r="EO43" s="6" t="s">
        <v>1597</v>
      </c>
      <c r="EP43" s="6" t="s">
        <v>1598</v>
      </c>
      <c r="EQ43" s="6" t="s">
        <v>1599</v>
      </c>
      <c r="ER43" s="6" t="s">
        <v>2081</v>
      </c>
      <c r="ES43" s="6"/>
    </row>
    <row r="44" spans="1:149" ht="405">
      <c r="A44" s="2" t="s">
        <v>1600</v>
      </c>
      <c r="B44" s="2" t="s">
        <v>1909</v>
      </c>
      <c r="C44" s="2" t="s">
        <v>1601</v>
      </c>
      <c r="D44" s="2" t="s">
        <v>1602</v>
      </c>
      <c r="E44" s="2" t="s">
        <v>93</v>
      </c>
      <c r="F44" s="2" t="s">
        <v>1908</v>
      </c>
      <c r="G44" s="2" t="s">
        <v>1603</v>
      </c>
      <c r="H44" s="2" t="s">
        <v>70</v>
      </c>
      <c r="I44" s="2" t="s">
        <v>71</v>
      </c>
      <c r="J44" s="2" t="s">
        <v>1604</v>
      </c>
      <c r="K44" s="2" t="s">
        <v>71</v>
      </c>
      <c r="L44" s="2" t="s">
        <v>1605</v>
      </c>
      <c r="M44" s="2" t="s">
        <v>1606</v>
      </c>
      <c r="N44" s="2" t="s">
        <v>1607</v>
      </c>
      <c r="O44" s="2" t="s">
        <v>73</v>
      </c>
      <c r="P44" s="2" t="s">
        <v>73</v>
      </c>
      <c r="Q44" s="2" t="s">
        <v>384</v>
      </c>
      <c r="R44" s="2" t="s">
        <v>71</v>
      </c>
      <c r="S44" s="2"/>
      <c r="T44" s="2" t="s">
        <v>2079</v>
      </c>
      <c r="U44" s="2">
        <v>4</v>
      </c>
      <c r="V44" s="2" t="s">
        <v>384</v>
      </c>
      <c r="W44" s="2" t="s">
        <v>1608</v>
      </c>
      <c r="X44" s="2" t="s">
        <v>508</v>
      </c>
      <c r="Y44" s="2" t="s">
        <v>508</v>
      </c>
      <c r="Z44" s="2" t="s">
        <v>1609</v>
      </c>
      <c r="AA44" s="2" t="s">
        <v>71</v>
      </c>
      <c r="AB44" s="2" t="s">
        <v>1610</v>
      </c>
      <c r="AC44" s="2" t="s">
        <v>76</v>
      </c>
      <c r="AD44" s="2"/>
      <c r="AE44" s="2" t="s">
        <v>76</v>
      </c>
      <c r="AF44" s="2" t="s">
        <v>94</v>
      </c>
      <c r="AG44" s="2" t="s">
        <v>78</v>
      </c>
      <c r="AH44" s="2" t="s">
        <v>79</v>
      </c>
      <c r="AI44" s="2" t="s">
        <v>112</v>
      </c>
      <c r="AJ44" s="2"/>
      <c r="AK44" s="2" t="s">
        <v>508</v>
      </c>
      <c r="AL44" s="2" t="s">
        <v>2117</v>
      </c>
      <c r="AM44" s="2"/>
      <c r="AN44" s="2" t="s">
        <v>1611</v>
      </c>
      <c r="AO44" s="2" t="s">
        <v>1612</v>
      </c>
      <c r="AP44" s="2" t="s">
        <v>1613</v>
      </c>
      <c r="AQ44" s="2" t="s">
        <v>1614</v>
      </c>
      <c r="AR44" s="2" t="s">
        <v>76</v>
      </c>
      <c r="AS44" s="2"/>
      <c r="AT44" s="2" t="s">
        <v>76</v>
      </c>
      <c r="AU44" s="2"/>
      <c r="AV44" s="2" t="s">
        <v>508</v>
      </c>
      <c r="AW44" s="2" t="s">
        <v>79</v>
      </c>
      <c r="AX44" s="2" t="s">
        <v>1615</v>
      </c>
      <c r="AY44" s="2" t="s">
        <v>115</v>
      </c>
      <c r="AZ44" s="2">
        <v>4</v>
      </c>
      <c r="BA44" s="2">
        <v>3</v>
      </c>
      <c r="BB44" s="2">
        <v>4</v>
      </c>
      <c r="BC44" s="2" t="s">
        <v>1616</v>
      </c>
      <c r="BD44" s="2">
        <v>4</v>
      </c>
      <c r="BE44" s="2" t="s">
        <v>1617</v>
      </c>
      <c r="BF44" s="2"/>
      <c r="BG44" s="2">
        <v>3</v>
      </c>
      <c r="BH44" s="2" t="s">
        <v>1618</v>
      </c>
      <c r="BI44" s="2" t="s">
        <v>508</v>
      </c>
      <c r="BJ44" s="2" t="s">
        <v>1619</v>
      </c>
      <c r="BK44" s="2" t="s">
        <v>1616</v>
      </c>
      <c r="BL44" s="2" t="s">
        <v>79</v>
      </c>
      <c r="BM44" s="2" t="s">
        <v>1620</v>
      </c>
      <c r="BN44" s="2" t="s">
        <v>1621</v>
      </c>
      <c r="BO44" s="2" t="s">
        <v>1622</v>
      </c>
      <c r="BP44" s="2" t="s">
        <v>79</v>
      </c>
      <c r="BQ44" s="2" t="s">
        <v>1623</v>
      </c>
      <c r="BR44" s="2" t="s">
        <v>508</v>
      </c>
      <c r="BS44" s="2" t="s">
        <v>76</v>
      </c>
      <c r="BT44" s="2"/>
      <c r="BU44" s="2" t="s">
        <v>79</v>
      </c>
      <c r="BV44" s="2" t="s">
        <v>1624</v>
      </c>
      <c r="BW44" s="2" t="s">
        <v>76</v>
      </c>
      <c r="BX44" s="2"/>
      <c r="BY44" s="2" t="s">
        <v>76</v>
      </c>
      <c r="BZ44" s="2"/>
      <c r="CA44" s="2" t="s">
        <v>83</v>
      </c>
      <c r="CB44" s="2" t="s">
        <v>1625</v>
      </c>
      <c r="CC44" s="2" t="s">
        <v>96</v>
      </c>
      <c r="CD44" s="2" t="s">
        <v>79</v>
      </c>
      <c r="CE44" s="2" t="s">
        <v>118</v>
      </c>
      <c r="CF44" s="2" t="s">
        <v>1626</v>
      </c>
      <c r="CG44" s="2" t="s">
        <v>1627</v>
      </c>
      <c r="CH44" s="2" t="s">
        <v>1628</v>
      </c>
      <c r="CI44" s="2" t="s">
        <v>79</v>
      </c>
      <c r="CJ44" s="2" t="s">
        <v>1629</v>
      </c>
      <c r="CK44" s="2" t="s">
        <v>76</v>
      </c>
      <c r="CL44" s="2"/>
      <c r="CM44" s="2" t="s">
        <v>97</v>
      </c>
      <c r="CN44" s="2" t="s">
        <v>85</v>
      </c>
      <c r="CO44" s="2" t="s">
        <v>1630</v>
      </c>
      <c r="CP44" s="2" t="s">
        <v>139</v>
      </c>
      <c r="CQ44" s="2" t="s">
        <v>547</v>
      </c>
      <c r="CR44" s="2" t="s">
        <v>122</v>
      </c>
      <c r="CS44" s="2" t="s">
        <v>1631</v>
      </c>
      <c r="CT44" s="2" t="s">
        <v>1632</v>
      </c>
      <c r="CU44" s="2" t="s">
        <v>1633</v>
      </c>
      <c r="CV44" s="2" t="s">
        <v>1634</v>
      </c>
      <c r="CW44" s="2" t="s">
        <v>79</v>
      </c>
      <c r="CX44" s="2" t="s">
        <v>1635</v>
      </c>
      <c r="CY44" s="2" t="s">
        <v>79</v>
      </c>
      <c r="CZ44" s="2"/>
      <c r="DA44" s="2" t="s">
        <v>140</v>
      </c>
      <c r="DB44" s="2" t="s">
        <v>85</v>
      </c>
      <c r="DC44" s="2" t="s">
        <v>89</v>
      </c>
      <c r="DD44" s="2">
        <v>1</v>
      </c>
      <c r="DE44" s="2" t="s">
        <v>1636</v>
      </c>
      <c r="DF44" s="2" t="s">
        <v>1637</v>
      </c>
      <c r="DG44" s="2" t="s">
        <v>1638</v>
      </c>
      <c r="DH44" s="2" t="s">
        <v>1639</v>
      </c>
      <c r="DI44" s="2" t="s">
        <v>79</v>
      </c>
      <c r="DJ44" s="2" t="s">
        <v>1640</v>
      </c>
      <c r="DK44" s="2" t="s">
        <v>79</v>
      </c>
      <c r="DL44" s="2" t="s">
        <v>1641</v>
      </c>
      <c r="DM44" s="2" t="s">
        <v>125</v>
      </c>
      <c r="DN44" s="2" t="s">
        <v>125</v>
      </c>
      <c r="DO44" s="2" t="s">
        <v>125</v>
      </c>
      <c r="DP44" s="2">
        <v>1</v>
      </c>
      <c r="DQ44" s="2" t="s">
        <v>1642</v>
      </c>
      <c r="DR44" s="2" t="s">
        <v>1643</v>
      </c>
      <c r="DS44" s="2" t="s">
        <v>1644</v>
      </c>
      <c r="DT44" s="2" t="s">
        <v>83</v>
      </c>
      <c r="DU44" s="2"/>
      <c r="DV44" s="2" t="s">
        <v>96</v>
      </c>
      <c r="DW44" s="2"/>
      <c r="DX44" s="2" t="s">
        <v>508</v>
      </c>
      <c r="DY44" s="2" t="s">
        <v>127</v>
      </c>
      <c r="DZ44" s="2" t="s">
        <v>508</v>
      </c>
      <c r="EA44" s="2" t="s">
        <v>1645</v>
      </c>
      <c r="EB44" s="2" t="s">
        <v>508</v>
      </c>
      <c r="EC44" s="2" t="s">
        <v>508</v>
      </c>
      <c r="ED44" s="2" t="s">
        <v>508</v>
      </c>
      <c r="EE44" s="2" t="s">
        <v>96</v>
      </c>
      <c r="EF44" s="2"/>
      <c r="EG44" s="2" t="s">
        <v>83</v>
      </c>
      <c r="EH44" s="2"/>
      <c r="EI44" s="2" t="s">
        <v>1646</v>
      </c>
      <c r="EJ44" s="2" t="s">
        <v>79</v>
      </c>
      <c r="EK44" s="2" t="s">
        <v>1647</v>
      </c>
      <c r="EL44" s="2" t="s">
        <v>1648</v>
      </c>
      <c r="EM44" s="2" t="s">
        <v>1649</v>
      </c>
      <c r="EN44" s="2" t="s">
        <v>1650</v>
      </c>
      <c r="EO44" s="2" t="s">
        <v>1651</v>
      </c>
      <c r="EP44" s="2" t="s">
        <v>1652</v>
      </c>
      <c r="EQ44" s="2" t="s">
        <v>1653</v>
      </c>
      <c r="ER44" s="2" t="s">
        <v>2081</v>
      </c>
      <c r="ES44" s="2"/>
    </row>
    <row r="45" spans="1:149" s="7" customFormat="1" ht="409.5">
      <c r="A45" s="6" t="s">
        <v>1654</v>
      </c>
      <c r="B45" s="6" t="s">
        <v>1909</v>
      </c>
      <c r="C45" s="6" t="s">
        <v>1655</v>
      </c>
      <c r="D45" s="6" t="s">
        <v>1656</v>
      </c>
      <c r="E45" s="6" t="s">
        <v>93</v>
      </c>
      <c r="F45" s="6" t="s">
        <v>1908</v>
      </c>
      <c r="G45" s="6">
        <v>2897</v>
      </c>
      <c r="H45" s="6" t="s">
        <v>70</v>
      </c>
      <c r="I45" s="6" t="s">
        <v>71</v>
      </c>
      <c r="J45" s="6" t="s">
        <v>1657</v>
      </c>
      <c r="K45" s="6" t="s">
        <v>71</v>
      </c>
      <c r="L45" s="6" t="s">
        <v>1658</v>
      </c>
      <c r="M45" s="6" t="s">
        <v>107</v>
      </c>
      <c r="N45" s="6" t="s">
        <v>1659</v>
      </c>
      <c r="O45" s="6" t="s">
        <v>73</v>
      </c>
      <c r="P45" s="6" t="s">
        <v>1982</v>
      </c>
      <c r="Q45" s="6" t="s">
        <v>384</v>
      </c>
      <c r="R45" s="6" t="s">
        <v>71</v>
      </c>
      <c r="S45" s="6" t="s">
        <v>1660</v>
      </c>
      <c r="T45" s="6" t="s">
        <v>2079</v>
      </c>
      <c r="U45" s="6">
        <v>5</v>
      </c>
      <c r="V45" s="6" t="s">
        <v>384</v>
      </c>
      <c r="W45" s="6" t="s">
        <v>1661</v>
      </c>
      <c r="X45" s="6" t="s">
        <v>1662</v>
      </c>
      <c r="Y45" s="6" t="s">
        <v>1663</v>
      </c>
      <c r="Z45" s="6" t="s">
        <v>1664</v>
      </c>
      <c r="AA45" s="6" t="s">
        <v>71</v>
      </c>
      <c r="AB45" s="6" t="s">
        <v>1665</v>
      </c>
      <c r="AC45" s="6" t="s">
        <v>71</v>
      </c>
      <c r="AD45" s="6" t="s">
        <v>1666</v>
      </c>
      <c r="AE45" s="6" t="s">
        <v>76</v>
      </c>
      <c r="AF45" s="6" t="s">
        <v>111</v>
      </c>
      <c r="AG45" s="6" t="s">
        <v>78</v>
      </c>
      <c r="AH45" s="6" t="s">
        <v>79</v>
      </c>
      <c r="AI45" s="6" t="s">
        <v>76</v>
      </c>
      <c r="AJ45" s="6" t="s">
        <v>112</v>
      </c>
      <c r="AK45" s="6" t="s">
        <v>81</v>
      </c>
      <c r="AL45" s="6" t="s">
        <v>2116</v>
      </c>
      <c r="AM45" s="6"/>
      <c r="AN45" s="6" t="s">
        <v>1667</v>
      </c>
      <c r="AO45" s="6" t="s">
        <v>1668</v>
      </c>
      <c r="AP45" s="6" t="s">
        <v>1669</v>
      </c>
      <c r="AQ45" s="6" t="s">
        <v>1670</v>
      </c>
      <c r="AR45" s="6" t="s">
        <v>71</v>
      </c>
      <c r="AS45" s="6" t="s">
        <v>1671</v>
      </c>
      <c r="AT45" s="6" t="s">
        <v>76</v>
      </c>
      <c r="AU45" s="6"/>
      <c r="AV45" s="6" t="s">
        <v>797</v>
      </c>
      <c r="AW45" s="6" t="s">
        <v>79</v>
      </c>
      <c r="AX45" s="6">
        <v>130</v>
      </c>
      <c r="AY45" s="6" t="s">
        <v>241</v>
      </c>
      <c r="AZ45" s="6">
        <v>4</v>
      </c>
      <c r="BA45" s="6">
        <v>1</v>
      </c>
      <c r="BB45" s="6">
        <v>1</v>
      </c>
      <c r="BC45" s="6" t="s">
        <v>2171</v>
      </c>
      <c r="BD45" s="6">
        <v>4</v>
      </c>
      <c r="BE45" s="6" t="s">
        <v>1672</v>
      </c>
      <c r="BF45" s="6" t="s">
        <v>1074</v>
      </c>
      <c r="BG45" s="6">
        <v>3</v>
      </c>
      <c r="BH45" s="6" t="s">
        <v>1074</v>
      </c>
      <c r="BI45" s="6" t="s">
        <v>1074</v>
      </c>
      <c r="BJ45" s="6" t="s">
        <v>1074</v>
      </c>
      <c r="BK45" s="6" t="s">
        <v>1074</v>
      </c>
      <c r="BL45" s="6" t="s">
        <v>79</v>
      </c>
      <c r="BM45" s="6" t="s">
        <v>1673</v>
      </c>
      <c r="BN45" s="6" t="s">
        <v>2043</v>
      </c>
      <c r="BO45" s="6" t="s">
        <v>1674</v>
      </c>
      <c r="BP45" s="6" t="s">
        <v>79</v>
      </c>
      <c r="BQ45" s="6" t="s">
        <v>1675</v>
      </c>
      <c r="BR45" s="6" t="s">
        <v>1676</v>
      </c>
      <c r="BS45" s="6" t="s">
        <v>79</v>
      </c>
      <c r="BT45" s="6" t="s">
        <v>1677</v>
      </c>
      <c r="BU45" s="6" t="s">
        <v>79</v>
      </c>
      <c r="BV45" s="6" t="s">
        <v>1678</v>
      </c>
      <c r="BW45" s="6" t="s">
        <v>79</v>
      </c>
      <c r="BX45" s="6" t="s">
        <v>1679</v>
      </c>
      <c r="BY45" s="6" t="s">
        <v>79</v>
      </c>
      <c r="BZ45" s="6" t="s">
        <v>1680</v>
      </c>
      <c r="CA45" s="6" t="s">
        <v>83</v>
      </c>
      <c r="CB45" s="6" t="s">
        <v>2005</v>
      </c>
      <c r="CC45" s="6" t="s">
        <v>96</v>
      </c>
      <c r="CD45" s="6" t="s">
        <v>79</v>
      </c>
      <c r="CE45" s="6" t="s">
        <v>118</v>
      </c>
      <c r="CF45" s="6" t="s">
        <v>1681</v>
      </c>
      <c r="CG45" s="6" t="s">
        <v>1682</v>
      </c>
      <c r="CH45" s="6" t="s">
        <v>1683</v>
      </c>
      <c r="CI45" s="6" t="s">
        <v>83</v>
      </c>
      <c r="CJ45" s="6"/>
      <c r="CK45" s="6" t="s">
        <v>96</v>
      </c>
      <c r="CL45" s="6"/>
      <c r="CM45" s="6" t="s">
        <v>254</v>
      </c>
      <c r="CN45" s="6" t="s">
        <v>85</v>
      </c>
      <c r="CO45" s="6" t="s">
        <v>83</v>
      </c>
      <c r="CP45" s="6" t="s">
        <v>98</v>
      </c>
      <c r="CQ45" s="6" t="s">
        <v>1684</v>
      </c>
      <c r="CR45" s="6" t="s">
        <v>122</v>
      </c>
      <c r="CS45" s="6" t="s">
        <v>1685</v>
      </c>
      <c r="CT45" s="6" t="s">
        <v>1686</v>
      </c>
      <c r="CU45" s="6" t="s">
        <v>1687</v>
      </c>
      <c r="CV45" s="6" t="s">
        <v>1688</v>
      </c>
      <c r="CW45" s="6" t="s">
        <v>79</v>
      </c>
      <c r="CX45" s="6" t="s">
        <v>1689</v>
      </c>
      <c r="CY45" s="6" t="s">
        <v>79</v>
      </c>
      <c r="CZ45" s="6" t="s">
        <v>1690</v>
      </c>
      <c r="DA45" s="6" t="s">
        <v>140</v>
      </c>
      <c r="DB45" s="6" t="s">
        <v>85</v>
      </c>
      <c r="DC45" s="6" t="s">
        <v>101</v>
      </c>
      <c r="DD45" s="6" t="s">
        <v>1691</v>
      </c>
      <c r="DE45" s="6" t="s">
        <v>1074</v>
      </c>
      <c r="DF45" s="6" t="s">
        <v>1074</v>
      </c>
      <c r="DG45" s="6" t="s">
        <v>1074</v>
      </c>
      <c r="DH45" s="6" t="s">
        <v>1074</v>
      </c>
      <c r="DI45" s="6" t="s">
        <v>79</v>
      </c>
      <c r="DJ45" s="6" t="s">
        <v>1692</v>
      </c>
      <c r="DK45" s="6" t="s">
        <v>96</v>
      </c>
      <c r="DL45" s="6"/>
      <c r="DM45" s="6" t="s">
        <v>124</v>
      </c>
      <c r="DN45" s="6" t="s">
        <v>124</v>
      </c>
      <c r="DO45" s="6" t="s">
        <v>124</v>
      </c>
      <c r="DP45" s="6">
        <v>1</v>
      </c>
      <c r="DQ45" s="6" t="s">
        <v>1074</v>
      </c>
      <c r="DR45" s="6" t="s">
        <v>1693</v>
      </c>
      <c r="DS45" s="6">
        <v>0</v>
      </c>
      <c r="DT45" s="6" t="s">
        <v>96</v>
      </c>
      <c r="DU45" s="6"/>
      <c r="DV45" s="6" t="s">
        <v>96</v>
      </c>
      <c r="DW45" s="6"/>
      <c r="DX45" s="6" t="s">
        <v>1694</v>
      </c>
      <c r="DY45" s="6" t="s">
        <v>127</v>
      </c>
      <c r="DZ45" s="6" t="s">
        <v>942</v>
      </c>
      <c r="EA45" s="6" t="s">
        <v>1695</v>
      </c>
      <c r="EB45" s="6" t="s">
        <v>1696</v>
      </c>
      <c r="EC45" s="6" t="s">
        <v>1697</v>
      </c>
      <c r="ED45" s="6" t="s">
        <v>1698</v>
      </c>
      <c r="EE45" s="6" t="s">
        <v>79</v>
      </c>
      <c r="EF45" s="6" t="s">
        <v>1699</v>
      </c>
      <c r="EG45" s="6" t="s">
        <v>79</v>
      </c>
      <c r="EH45" s="6" t="s">
        <v>1700</v>
      </c>
      <c r="EI45" s="6" t="s">
        <v>1701</v>
      </c>
      <c r="EJ45" s="6" t="s">
        <v>79</v>
      </c>
      <c r="EK45" s="6" t="s">
        <v>1702</v>
      </c>
      <c r="EL45" s="6" t="s">
        <v>1703</v>
      </c>
      <c r="EM45" s="6" t="s">
        <v>2044</v>
      </c>
      <c r="EN45" s="6" t="s">
        <v>1704</v>
      </c>
      <c r="EO45" s="6" t="s">
        <v>1705</v>
      </c>
      <c r="EP45" s="6" t="s">
        <v>1706</v>
      </c>
      <c r="EQ45" s="6" t="s">
        <v>1707</v>
      </c>
      <c r="ER45" s="6" t="s">
        <v>2083</v>
      </c>
      <c r="ES45" s="6"/>
    </row>
    <row r="46" spans="1:149" ht="210">
      <c r="A46" s="2" t="s">
        <v>1708</v>
      </c>
      <c r="B46" s="2" t="s">
        <v>703</v>
      </c>
      <c r="C46" s="2" t="s">
        <v>1709</v>
      </c>
      <c r="D46" s="2" t="s">
        <v>1709</v>
      </c>
      <c r="E46" s="2" t="s">
        <v>93</v>
      </c>
      <c r="F46" s="2" t="s">
        <v>1908</v>
      </c>
      <c r="G46" s="2" t="s">
        <v>1710</v>
      </c>
      <c r="H46" s="2" t="s">
        <v>1711</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t="s">
        <v>79</v>
      </c>
      <c r="BM46" s="2" t="s">
        <v>1712</v>
      </c>
      <c r="BN46" s="2" t="s">
        <v>498</v>
      </c>
      <c r="BO46" s="2" t="s">
        <v>1713</v>
      </c>
      <c r="BP46" s="2" t="s">
        <v>79</v>
      </c>
      <c r="BQ46" s="2" t="s">
        <v>1714</v>
      </c>
      <c r="BR46" s="2" t="s">
        <v>1715</v>
      </c>
      <c r="BS46" s="2" t="s">
        <v>76</v>
      </c>
      <c r="BT46" s="2"/>
      <c r="BU46" s="2" t="s">
        <v>79</v>
      </c>
      <c r="BV46" s="2" t="s">
        <v>1716</v>
      </c>
      <c r="BW46" s="2" t="s">
        <v>79</v>
      </c>
      <c r="BX46" s="2" t="s">
        <v>1717</v>
      </c>
      <c r="BY46" s="2" t="s">
        <v>79</v>
      </c>
      <c r="BZ46" s="2" t="s">
        <v>1718</v>
      </c>
      <c r="CA46" s="2" t="s">
        <v>83</v>
      </c>
      <c r="CB46" s="2" t="s">
        <v>1989</v>
      </c>
      <c r="CC46" s="2" t="s">
        <v>79</v>
      </c>
      <c r="CD46" s="2" t="s">
        <v>79</v>
      </c>
      <c r="CE46" s="2" t="s">
        <v>118</v>
      </c>
      <c r="CF46" s="2" t="s">
        <v>1719</v>
      </c>
      <c r="CG46" s="2" t="s">
        <v>1720</v>
      </c>
      <c r="CH46" s="2" t="s">
        <v>1721</v>
      </c>
      <c r="CI46" s="2" t="s">
        <v>79</v>
      </c>
      <c r="CJ46" s="2" t="s">
        <v>1722</v>
      </c>
      <c r="CK46" s="2" t="s">
        <v>79</v>
      </c>
      <c r="CL46" s="2" t="s">
        <v>1723</v>
      </c>
      <c r="CM46" s="2" t="s">
        <v>762</v>
      </c>
      <c r="CN46" s="2" t="s">
        <v>85</v>
      </c>
      <c r="CO46" s="2" t="s">
        <v>79</v>
      </c>
      <c r="CP46" s="2" t="s">
        <v>98</v>
      </c>
      <c r="CQ46" s="2" t="s">
        <v>89</v>
      </c>
      <c r="CR46" s="2" t="s">
        <v>122</v>
      </c>
      <c r="CS46" s="2" t="s">
        <v>1724</v>
      </c>
      <c r="CT46" s="2" t="s">
        <v>1725</v>
      </c>
      <c r="CU46" s="2" t="s">
        <v>1726</v>
      </c>
      <c r="CV46" s="2" t="s">
        <v>1727</v>
      </c>
      <c r="CW46" s="2" t="s">
        <v>79</v>
      </c>
      <c r="CX46" s="2" t="s">
        <v>1728</v>
      </c>
      <c r="CY46" s="2" t="s">
        <v>79</v>
      </c>
      <c r="CZ46" s="2" t="s">
        <v>1723</v>
      </c>
      <c r="DA46" s="2" t="s">
        <v>140</v>
      </c>
      <c r="DB46" s="2" t="s">
        <v>85</v>
      </c>
      <c r="DC46" s="2" t="s">
        <v>89</v>
      </c>
      <c r="DD46" s="2" t="s">
        <v>96</v>
      </c>
      <c r="DE46" s="2" t="s">
        <v>1729</v>
      </c>
      <c r="DF46" s="2" t="s">
        <v>1730</v>
      </c>
      <c r="DG46" s="2" t="s">
        <v>1731</v>
      </c>
      <c r="DH46" s="2" t="s">
        <v>1732</v>
      </c>
      <c r="DI46" s="2" t="s">
        <v>79</v>
      </c>
      <c r="DJ46" s="2" t="s">
        <v>1733</v>
      </c>
      <c r="DK46" s="2" t="s">
        <v>79</v>
      </c>
      <c r="DL46" s="2" t="s">
        <v>1734</v>
      </c>
      <c r="DM46" s="2">
        <v>1</v>
      </c>
      <c r="DN46" s="2" t="s">
        <v>124</v>
      </c>
      <c r="DO46" s="2" t="s">
        <v>124</v>
      </c>
      <c r="DP46" s="2" t="s">
        <v>124</v>
      </c>
      <c r="DQ46" s="2" t="s">
        <v>1735</v>
      </c>
      <c r="DR46" s="2" t="s">
        <v>1736</v>
      </c>
      <c r="DS46" s="2" t="s">
        <v>1737</v>
      </c>
      <c r="DT46" s="2" t="s">
        <v>79</v>
      </c>
      <c r="DU46" s="2" t="s">
        <v>1738</v>
      </c>
      <c r="DV46" s="2" t="s">
        <v>79</v>
      </c>
      <c r="DW46" s="2" t="s">
        <v>1739</v>
      </c>
      <c r="DX46" s="2">
        <v>30</v>
      </c>
      <c r="DY46" s="2" t="s">
        <v>89</v>
      </c>
      <c r="DZ46" s="2" t="s">
        <v>96</v>
      </c>
      <c r="EA46" s="2" t="s">
        <v>1740</v>
      </c>
      <c r="EB46" s="2" t="s">
        <v>1741</v>
      </c>
      <c r="EC46" s="2" t="s">
        <v>1742</v>
      </c>
      <c r="ED46" s="2" t="s">
        <v>1743</v>
      </c>
      <c r="EE46" s="2" t="s">
        <v>79</v>
      </c>
      <c r="EF46" s="2" t="s">
        <v>1743</v>
      </c>
      <c r="EG46" s="2" t="s">
        <v>79</v>
      </c>
      <c r="EH46" s="2" t="s">
        <v>1744</v>
      </c>
      <c r="EI46" s="2" t="s">
        <v>1745</v>
      </c>
      <c r="EJ46" s="2" t="s">
        <v>83</v>
      </c>
      <c r="EK46" s="2"/>
      <c r="EL46" s="2" t="s">
        <v>1746</v>
      </c>
      <c r="EM46" s="2" t="s">
        <v>2045</v>
      </c>
      <c r="EN46" s="2" t="s">
        <v>1747</v>
      </c>
      <c r="EO46" s="2" t="s">
        <v>1748</v>
      </c>
      <c r="EP46" s="2" t="s">
        <v>1749</v>
      </c>
      <c r="EQ46" s="2" t="s">
        <v>1750</v>
      </c>
      <c r="ER46" s="2" t="s">
        <v>2083</v>
      </c>
      <c r="ES46" s="2"/>
    </row>
    <row r="47" spans="1:149" ht="285">
      <c r="A47" s="2" t="s">
        <v>1751</v>
      </c>
      <c r="B47" s="2" t="s">
        <v>1938</v>
      </c>
      <c r="C47" s="2" t="s">
        <v>1752</v>
      </c>
      <c r="D47" s="2" t="s">
        <v>1753</v>
      </c>
      <c r="E47" s="2" t="s">
        <v>69</v>
      </c>
      <c r="F47" s="2" t="s">
        <v>1754</v>
      </c>
      <c r="G47" s="2"/>
      <c r="H47" s="2" t="s">
        <v>1216</v>
      </c>
      <c r="I47" s="2" t="s">
        <v>75</v>
      </c>
      <c r="J47" s="2"/>
      <c r="K47" s="2" t="s">
        <v>76</v>
      </c>
      <c r="L47" s="2"/>
      <c r="M47" s="2" t="s">
        <v>75</v>
      </c>
      <c r="N47" s="2" t="s">
        <v>1755</v>
      </c>
      <c r="O47" s="2" t="s">
        <v>73</v>
      </c>
      <c r="P47" s="2" t="s">
        <v>73</v>
      </c>
      <c r="Q47" s="2"/>
      <c r="R47" s="2" t="s">
        <v>71</v>
      </c>
      <c r="S47" s="2"/>
      <c r="T47" s="2" t="s">
        <v>2079</v>
      </c>
      <c r="U47" s="2">
        <v>5</v>
      </c>
      <c r="V47" s="2" t="s">
        <v>74</v>
      </c>
      <c r="W47" s="2" t="s">
        <v>1756</v>
      </c>
      <c r="X47" s="2" t="s">
        <v>1757</v>
      </c>
      <c r="Y47" s="2" t="s">
        <v>1533</v>
      </c>
      <c r="Z47" s="2" t="s">
        <v>1758</v>
      </c>
      <c r="AA47" s="2" t="s">
        <v>75</v>
      </c>
      <c r="AB47" s="2"/>
      <c r="AC47" s="2" t="s">
        <v>71</v>
      </c>
      <c r="AD47" s="2"/>
      <c r="AE47" s="2" t="s">
        <v>71</v>
      </c>
      <c r="AF47" s="2" t="s">
        <v>77</v>
      </c>
      <c r="AG47" s="2" t="s">
        <v>78</v>
      </c>
      <c r="AH47" s="2" t="s">
        <v>79</v>
      </c>
      <c r="AI47" s="2" t="s">
        <v>79</v>
      </c>
      <c r="AJ47" s="2" t="s">
        <v>75</v>
      </c>
      <c r="AK47" s="2" t="s">
        <v>81</v>
      </c>
      <c r="AL47" s="2" t="s">
        <v>2116</v>
      </c>
      <c r="AM47" s="2" t="s">
        <v>1433</v>
      </c>
      <c r="AN47" s="2" t="s">
        <v>1759</v>
      </c>
      <c r="AO47" s="2" t="s">
        <v>1759</v>
      </c>
      <c r="AP47" s="2" t="s">
        <v>1537</v>
      </c>
      <c r="AQ47" s="2" t="s">
        <v>1760</v>
      </c>
      <c r="AR47" s="2" t="s">
        <v>75</v>
      </c>
      <c r="AS47" s="2"/>
      <c r="AT47" s="2" t="s">
        <v>75</v>
      </c>
      <c r="AU47" s="2"/>
      <c r="AV47" s="2" t="s">
        <v>797</v>
      </c>
      <c r="AW47" s="2" t="s">
        <v>79</v>
      </c>
      <c r="AX47" s="2">
        <v>100</v>
      </c>
      <c r="AY47" s="2" t="s">
        <v>1216</v>
      </c>
      <c r="AZ47" s="2">
        <v>3</v>
      </c>
      <c r="BA47" s="2">
        <v>3</v>
      </c>
      <c r="BB47" s="2">
        <v>3</v>
      </c>
      <c r="BC47" s="2" t="s">
        <v>2170</v>
      </c>
      <c r="BD47" s="2">
        <v>3</v>
      </c>
      <c r="BE47" s="2" t="s">
        <v>1761</v>
      </c>
      <c r="BF47" s="2" t="s">
        <v>1762</v>
      </c>
      <c r="BG47" s="2">
        <v>3</v>
      </c>
      <c r="BH47" s="2" t="s">
        <v>1763</v>
      </c>
      <c r="BI47" s="2" t="s">
        <v>1764</v>
      </c>
      <c r="BJ47" s="2" t="s">
        <v>1765</v>
      </c>
      <c r="BK47" s="2" t="s">
        <v>1766</v>
      </c>
      <c r="BL47" s="2" t="s">
        <v>79</v>
      </c>
      <c r="BM47" s="2" t="s">
        <v>1756</v>
      </c>
      <c r="BN47" s="2" t="s">
        <v>1977</v>
      </c>
      <c r="BO47" s="2" t="s">
        <v>1767</v>
      </c>
      <c r="BP47" s="2" t="s">
        <v>79</v>
      </c>
      <c r="BQ47" s="2" t="s">
        <v>1768</v>
      </c>
      <c r="BR47" s="2" t="s">
        <v>1769</v>
      </c>
      <c r="BS47" s="2" t="s">
        <v>75</v>
      </c>
      <c r="BT47" s="2"/>
      <c r="BU47" s="2" t="s">
        <v>79</v>
      </c>
      <c r="BV47" s="2" t="s">
        <v>1770</v>
      </c>
      <c r="BW47" s="2" t="s">
        <v>75</v>
      </c>
      <c r="BX47" s="2"/>
      <c r="BY47" s="2" t="s">
        <v>79</v>
      </c>
      <c r="BZ47" s="2" t="s">
        <v>1771</v>
      </c>
      <c r="CA47" s="2" t="s">
        <v>79</v>
      </c>
      <c r="CB47" s="2" t="s">
        <v>1993</v>
      </c>
      <c r="CC47" s="2" t="s">
        <v>79</v>
      </c>
      <c r="CD47" s="2" t="s">
        <v>79</v>
      </c>
      <c r="CE47" s="2" t="s">
        <v>118</v>
      </c>
      <c r="CF47" s="2" t="s">
        <v>1772</v>
      </c>
      <c r="CG47" s="2" t="s">
        <v>689</v>
      </c>
      <c r="CH47" s="2" t="s">
        <v>1773</v>
      </c>
      <c r="CI47" s="2" t="s">
        <v>96</v>
      </c>
      <c r="CJ47" s="2"/>
      <c r="CK47" s="2" t="s">
        <v>79</v>
      </c>
      <c r="CL47" s="2"/>
      <c r="CM47" s="2" t="s">
        <v>762</v>
      </c>
      <c r="CN47" s="2" t="s">
        <v>85</v>
      </c>
      <c r="CO47" s="2" t="s">
        <v>1774</v>
      </c>
      <c r="CP47" s="2" t="s">
        <v>139</v>
      </c>
      <c r="CQ47" s="2" t="s">
        <v>85</v>
      </c>
      <c r="CR47" s="2" t="s">
        <v>122</v>
      </c>
      <c r="CS47" s="2" t="s">
        <v>428</v>
      </c>
      <c r="CT47" s="2" t="s">
        <v>1775</v>
      </c>
      <c r="CU47" s="2" t="s">
        <v>1776</v>
      </c>
      <c r="CV47" s="2" t="s">
        <v>1774</v>
      </c>
      <c r="CW47" s="2" t="s">
        <v>79</v>
      </c>
      <c r="CX47" s="2" t="s">
        <v>1774</v>
      </c>
      <c r="CY47" s="2" t="s">
        <v>79</v>
      </c>
      <c r="CZ47" s="2" t="s">
        <v>1777</v>
      </c>
      <c r="DA47" s="2" t="s">
        <v>1778</v>
      </c>
      <c r="DB47" s="2" t="s">
        <v>85</v>
      </c>
      <c r="DC47" s="2" t="s">
        <v>88</v>
      </c>
      <c r="DD47" s="2" t="s">
        <v>1779</v>
      </c>
      <c r="DE47" s="2" t="s">
        <v>1780</v>
      </c>
      <c r="DF47" s="2" t="s">
        <v>1781</v>
      </c>
      <c r="DG47" s="2" t="s">
        <v>1782</v>
      </c>
      <c r="DH47" s="2" t="s">
        <v>1783</v>
      </c>
      <c r="DI47" s="2" t="s">
        <v>79</v>
      </c>
      <c r="DJ47" s="2" t="s">
        <v>1777</v>
      </c>
      <c r="DK47" s="2" t="s">
        <v>79</v>
      </c>
      <c r="DL47" s="2" t="s">
        <v>1784</v>
      </c>
      <c r="DM47" s="2">
        <v>3</v>
      </c>
      <c r="DN47" s="2">
        <v>3</v>
      </c>
      <c r="DO47" s="2">
        <v>3</v>
      </c>
      <c r="DP47" s="2">
        <v>3</v>
      </c>
      <c r="DQ47" s="2" t="s">
        <v>1785</v>
      </c>
      <c r="DR47" s="2" t="s">
        <v>1785</v>
      </c>
      <c r="DS47" s="2" t="s">
        <v>1785</v>
      </c>
      <c r="DT47" s="2" t="s">
        <v>96</v>
      </c>
      <c r="DU47" s="2"/>
      <c r="DV47" s="2" t="s">
        <v>79</v>
      </c>
      <c r="DW47" s="2" t="s">
        <v>1777</v>
      </c>
      <c r="DX47" s="2">
        <v>5</v>
      </c>
      <c r="DY47" s="2" t="s">
        <v>89</v>
      </c>
      <c r="DZ47" s="2">
        <v>100</v>
      </c>
      <c r="EA47" s="2" t="s">
        <v>1786</v>
      </c>
      <c r="EB47" s="2" t="s">
        <v>1787</v>
      </c>
      <c r="EC47" s="2" t="s">
        <v>1788</v>
      </c>
      <c r="ED47" s="2" t="s">
        <v>1789</v>
      </c>
      <c r="EE47" s="2" t="s">
        <v>96</v>
      </c>
      <c r="EF47" s="2"/>
      <c r="EG47" s="2" t="s">
        <v>79</v>
      </c>
      <c r="EH47" s="2" t="s">
        <v>1790</v>
      </c>
      <c r="EI47" s="2" t="s">
        <v>1790</v>
      </c>
      <c r="EJ47" s="2" t="s">
        <v>83</v>
      </c>
      <c r="EK47" s="2"/>
      <c r="EL47" s="2" t="s">
        <v>1791</v>
      </c>
      <c r="EM47" s="2" t="s">
        <v>1792</v>
      </c>
      <c r="EN47" s="2" t="s">
        <v>696</v>
      </c>
      <c r="EO47" s="2" t="s">
        <v>2040</v>
      </c>
      <c r="EP47" s="2" t="s">
        <v>1788</v>
      </c>
      <c r="EQ47" s="2" t="s">
        <v>1793</v>
      </c>
      <c r="ER47" s="2" t="s">
        <v>1793</v>
      </c>
      <c r="ES47" s="2"/>
    </row>
    <row r="48" spans="1:149" ht="375">
      <c r="A48" s="2" t="s">
        <v>1794</v>
      </c>
      <c r="B48" s="2" t="s">
        <v>68</v>
      </c>
      <c r="C48" s="2" t="s">
        <v>2112</v>
      </c>
      <c r="D48" s="2" t="s">
        <v>1795</v>
      </c>
      <c r="E48" s="2" t="s">
        <v>69</v>
      </c>
      <c r="F48" s="2" t="s">
        <v>1754</v>
      </c>
      <c r="G48" s="2">
        <v>80</v>
      </c>
      <c r="H48" s="2" t="s">
        <v>1939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t="s">
        <v>96</v>
      </c>
      <c r="DW48" s="2"/>
      <c r="DX48" s="2" t="s">
        <v>1796</v>
      </c>
      <c r="DY48" s="2" t="s">
        <v>89</v>
      </c>
      <c r="DZ48" s="2" t="s">
        <v>75</v>
      </c>
      <c r="EA48" s="2" t="s">
        <v>1940</v>
      </c>
      <c r="EB48" s="2" t="s">
        <v>2148</v>
      </c>
      <c r="EC48" s="2" t="s">
        <v>1797</v>
      </c>
      <c r="ED48" s="2" t="s">
        <v>2149</v>
      </c>
      <c r="EE48" s="2" t="s">
        <v>96</v>
      </c>
      <c r="EF48" s="2"/>
      <c r="EG48" s="2" t="s">
        <v>96</v>
      </c>
      <c r="EH48" s="2"/>
      <c r="EI48" s="2" t="s">
        <v>75</v>
      </c>
      <c r="EJ48" s="2" t="s">
        <v>83</v>
      </c>
      <c r="EK48" s="2"/>
      <c r="EL48" s="2" t="s">
        <v>385</v>
      </c>
      <c r="EM48" s="2" t="s">
        <v>1798</v>
      </c>
      <c r="EN48" s="2" t="s">
        <v>2392</v>
      </c>
      <c r="EO48" s="2" t="s">
        <v>1799</v>
      </c>
      <c r="EP48" s="2" t="s">
        <v>1800</v>
      </c>
      <c r="EQ48" s="2" t="s">
        <v>1801</v>
      </c>
      <c r="ER48" s="2" t="s">
        <v>2083</v>
      </c>
      <c r="ES48" s="2"/>
    </row>
    <row r="49" spans="1:149" ht="300">
      <c r="A49" s="2" t="s">
        <v>1802</v>
      </c>
      <c r="B49" s="2" t="s">
        <v>1938</v>
      </c>
      <c r="C49" s="2" t="s">
        <v>1803</v>
      </c>
      <c r="D49" s="2" t="s">
        <v>1804</v>
      </c>
      <c r="E49" s="2" t="s">
        <v>93</v>
      </c>
      <c r="F49" s="2" t="s">
        <v>1908</v>
      </c>
      <c r="G49" s="2">
        <v>7200</v>
      </c>
      <c r="H49" s="2" t="s">
        <v>1711</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t="s">
        <v>76</v>
      </c>
      <c r="BM49" s="2"/>
      <c r="BN49" s="2" t="s">
        <v>1805</v>
      </c>
      <c r="BO49" s="2" t="s">
        <v>1806</v>
      </c>
      <c r="BP49" s="2" t="s">
        <v>96</v>
      </c>
      <c r="BQ49" s="2" t="s">
        <v>1807</v>
      </c>
      <c r="BR49" s="2" t="s">
        <v>1808</v>
      </c>
      <c r="BS49" s="2" t="s">
        <v>75</v>
      </c>
      <c r="BT49" s="2"/>
      <c r="BU49" s="2" t="s">
        <v>79</v>
      </c>
      <c r="BV49" s="2" t="s">
        <v>1809</v>
      </c>
      <c r="BW49" s="2" t="s">
        <v>75</v>
      </c>
      <c r="BX49" s="2"/>
      <c r="BY49" s="2" t="s">
        <v>75</v>
      </c>
      <c r="BZ49" s="2"/>
      <c r="CA49" s="2" t="s">
        <v>75</v>
      </c>
      <c r="CB49" s="2" t="s">
        <v>1988</v>
      </c>
      <c r="CC49" s="2" t="s">
        <v>79</v>
      </c>
      <c r="CD49" s="2" t="s">
        <v>79</v>
      </c>
      <c r="CE49" s="2" t="s">
        <v>118</v>
      </c>
      <c r="CF49" s="2" t="s">
        <v>1810</v>
      </c>
      <c r="CG49" s="2" t="s">
        <v>2393</v>
      </c>
      <c r="CH49" s="2" t="s">
        <v>1811</v>
      </c>
      <c r="CI49" s="2" t="s">
        <v>96</v>
      </c>
      <c r="CJ49" s="2"/>
      <c r="CK49" s="2" t="s">
        <v>96</v>
      </c>
      <c r="CL49" s="2"/>
      <c r="CM49" s="2" t="s">
        <v>97</v>
      </c>
      <c r="CN49" s="2" t="s">
        <v>85</v>
      </c>
      <c r="CO49" s="2" t="s">
        <v>1812</v>
      </c>
      <c r="CP49" s="2" t="s">
        <v>98</v>
      </c>
      <c r="CQ49" s="2" t="s">
        <v>89</v>
      </c>
      <c r="CR49" s="2" t="s">
        <v>122</v>
      </c>
      <c r="CS49" s="2" t="s">
        <v>1813</v>
      </c>
      <c r="CT49" s="2" t="s">
        <v>1814</v>
      </c>
      <c r="CU49" s="2" t="s">
        <v>428</v>
      </c>
      <c r="CV49" s="2" t="s">
        <v>1815</v>
      </c>
      <c r="CW49" s="2" t="s">
        <v>96</v>
      </c>
      <c r="CX49" s="2"/>
      <c r="CY49" s="2" t="s">
        <v>96</v>
      </c>
      <c r="CZ49" s="2"/>
      <c r="DA49" s="2" t="s">
        <v>323</v>
      </c>
      <c r="DB49" s="2" t="s">
        <v>85</v>
      </c>
      <c r="DC49" s="2" t="s">
        <v>88</v>
      </c>
      <c r="DD49" s="2">
        <v>7</v>
      </c>
      <c r="DE49" s="2" t="s">
        <v>1816</v>
      </c>
      <c r="DF49" s="2" t="s">
        <v>1817</v>
      </c>
      <c r="DG49" s="2" t="s">
        <v>1818</v>
      </c>
      <c r="DH49" s="2" t="s">
        <v>1819</v>
      </c>
      <c r="DI49" s="2" t="s">
        <v>96</v>
      </c>
      <c r="DJ49" s="2"/>
      <c r="DK49" s="2" t="s">
        <v>96</v>
      </c>
      <c r="DL49" s="2"/>
      <c r="DM49" s="2">
        <v>1</v>
      </c>
      <c r="DN49" s="2">
        <v>1</v>
      </c>
      <c r="DO49" s="2">
        <v>1</v>
      </c>
      <c r="DP49" s="2">
        <v>1</v>
      </c>
      <c r="DQ49" s="2" t="s">
        <v>1820</v>
      </c>
      <c r="DR49" s="2" t="s">
        <v>1821</v>
      </c>
      <c r="DS49" s="2" t="s">
        <v>1822</v>
      </c>
      <c r="DT49" s="2" t="s">
        <v>96</v>
      </c>
      <c r="DU49" s="2"/>
      <c r="DV49" s="2" t="s">
        <v>96</v>
      </c>
      <c r="DW49" s="2"/>
      <c r="DX49" s="2">
        <v>3</v>
      </c>
      <c r="DY49" s="2" t="s">
        <v>89</v>
      </c>
      <c r="DZ49" s="2">
        <v>10</v>
      </c>
      <c r="EA49" s="2" t="s">
        <v>1823</v>
      </c>
      <c r="EB49" s="2" t="s">
        <v>1824</v>
      </c>
      <c r="EC49" s="2" t="s">
        <v>1824</v>
      </c>
      <c r="ED49" s="2" t="s">
        <v>1825</v>
      </c>
      <c r="EE49" s="2" t="s">
        <v>96</v>
      </c>
      <c r="EF49" s="2"/>
      <c r="EG49" s="2" t="s">
        <v>96</v>
      </c>
      <c r="EH49" s="2"/>
      <c r="EI49" s="2" t="s">
        <v>1826</v>
      </c>
      <c r="EJ49" s="2" t="s">
        <v>96</v>
      </c>
      <c r="EK49" s="2"/>
      <c r="EL49" s="2" t="s">
        <v>1827</v>
      </c>
      <c r="EM49" s="2" t="s">
        <v>2046</v>
      </c>
      <c r="EN49" s="2" t="s">
        <v>1828</v>
      </c>
      <c r="EO49" s="2" t="s">
        <v>1829</v>
      </c>
      <c r="EP49" s="2" t="s">
        <v>1828</v>
      </c>
      <c r="EQ49" s="2" t="s">
        <v>1829</v>
      </c>
      <c r="ER49" s="2" t="s">
        <v>2083</v>
      </c>
      <c r="ES49" s="2"/>
    </row>
    <row r="50" spans="1:149" ht="105">
      <c r="A50" s="2" t="s">
        <v>1830</v>
      </c>
      <c r="B50" s="2" t="s">
        <v>1831</v>
      </c>
      <c r="C50" s="2" t="s">
        <v>1832</v>
      </c>
      <c r="D50" s="2" t="s">
        <v>1833</v>
      </c>
      <c r="E50" s="2" t="s">
        <v>93</v>
      </c>
      <c r="F50" s="2" t="s">
        <v>1908</v>
      </c>
      <c r="G50" s="2">
        <v>6140</v>
      </c>
      <c r="H50" s="2" t="s">
        <v>1941</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t="s">
        <v>96</v>
      </c>
      <c r="DL50" s="2"/>
      <c r="DM50" s="2" t="s">
        <v>124</v>
      </c>
      <c r="DN50" s="2" t="s">
        <v>124</v>
      </c>
      <c r="DO50" s="2" t="s">
        <v>124</v>
      </c>
      <c r="DP50" s="2" t="s">
        <v>125</v>
      </c>
      <c r="DQ50" s="2" t="s">
        <v>1834</v>
      </c>
      <c r="DR50" s="2" t="s">
        <v>1835</v>
      </c>
      <c r="DS50" s="2" t="s">
        <v>1836</v>
      </c>
      <c r="DT50" s="2" t="s">
        <v>96</v>
      </c>
      <c r="DU50" s="2"/>
      <c r="DV50" s="2" t="s">
        <v>96</v>
      </c>
      <c r="DW50" s="2"/>
      <c r="DX50" s="2" t="s">
        <v>96</v>
      </c>
      <c r="DY50" s="2" t="s">
        <v>127</v>
      </c>
      <c r="DZ50" s="2" t="s">
        <v>96</v>
      </c>
      <c r="EA50" s="2" t="s">
        <v>1837</v>
      </c>
      <c r="EB50" s="2" t="s">
        <v>1838</v>
      </c>
      <c r="EC50" s="2" t="s">
        <v>1839</v>
      </c>
      <c r="ED50" s="2" t="s">
        <v>1840</v>
      </c>
      <c r="EE50" s="2" t="s">
        <v>96</v>
      </c>
      <c r="EF50" s="2"/>
      <c r="EG50" s="2" t="s">
        <v>96</v>
      </c>
      <c r="EH50" s="2"/>
      <c r="EI50" s="2" t="s">
        <v>1839</v>
      </c>
      <c r="EJ50" s="2" t="s">
        <v>83</v>
      </c>
      <c r="EK50" s="2"/>
      <c r="EL50" s="2" t="s">
        <v>1006</v>
      </c>
      <c r="EM50" s="2" t="s">
        <v>942</v>
      </c>
      <c r="EN50" s="2" t="s">
        <v>942</v>
      </c>
      <c r="EO50" s="2" t="s">
        <v>1841</v>
      </c>
      <c r="EP50" s="2" t="s">
        <v>1839</v>
      </c>
      <c r="EQ50" s="2" t="s">
        <v>1842</v>
      </c>
      <c r="ER50" s="2" t="s">
        <v>2081</v>
      </c>
      <c r="ES50" s="2"/>
    </row>
    <row r="51" spans="1:149" ht="375">
      <c r="A51" s="2" t="s">
        <v>1843</v>
      </c>
      <c r="B51" s="2" t="s">
        <v>1938</v>
      </c>
      <c r="C51" s="2" t="s">
        <v>1844</v>
      </c>
      <c r="D51" s="2" t="s">
        <v>1845</v>
      </c>
      <c r="E51" s="2" t="s">
        <v>93</v>
      </c>
      <c r="F51" s="2" t="s">
        <v>1908</v>
      </c>
      <c r="G51" s="2" t="s">
        <v>1846</v>
      </c>
      <c r="H51" s="2" t="s">
        <v>1216</v>
      </c>
      <c r="I51" s="2" t="s">
        <v>75</v>
      </c>
      <c r="J51" s="2"/>
      <c r="K51" s="2" t="s">
        <v>76</v>
      </c>
      <c r="L51" s="2"/>
      <c r="M51" s="2" t="s">
        <v>75</v>
      </c>
      <c r="N51" s="2" t="s">
        <v>75</v>
      </c>
      <c r="O51" s="2" t="s">
        <v>73</v>
      </c>
      <c r="P51" s="2" t="s">
        <v>1982</v>
      </c>
      <c r="Q51" s="2" t="s">
        <v>1982</v>
      </c>
      <c r="R51" s="2" t="s">
        <v>76</v>
      </c>
      <c r="S51" s="2"/>
      <c r="T51" s="2" t="s">
        <v>2079</v>
      </c>
      <c r="U51" s="2">
        <v>5</v>
      </c>
      <c r="V51" s="2" t="s">
        <v>384</v>
      </c>
      <c r="W51" s="2" t="s">
        <v>1847</v>
      </c>
      <c r="X51" s="2" t="s">
        <v>2113</v>
      </c>
      <c r="Y51" s="2" t="s">
        <v>1848</v>
      </c>
      <c r="Z51" s="2" t="s">
        <v>2114</v>
      </c>
      <c r="AA51" s="2" t="s">
        <v>75</v>
      </c>
      <c r="AB51" s="2"/>
      <c r="AC51" s="2" t="s">
        <v>75</v>
      </c>
      <c r="AD51" s="2"/>
      <c r="AE51" s="2" t="s">
        <v>71</v>
      </c>
      <c r="AF51" s="2" t="s">
        <v>77</v>
      </c>
      <c r="AG51" s="2" t="s">
        <v>78</v>
      </c>
      <c r="AH51" s="2" t="s">
        <v>75</v>
      </c>
      <c r="AI51" s="2"/>
      <c r="AJ51" s="2" t="s">
        <v>75</v>
      </c>
      <c r="AK51" s="2" t="s">
        <v>113</v>
      </c>
      <c r="AL51" s="2" t="s">
        <v>2116</v>
      </c>
      <c r="AM51" s="2"/>
      <c r="AN51" s="2" t="s">
        <v>1849</v>
      </c>
      <c r="AO51" s="2" t="s">
        <v>1850</v>
      </c>
      <c r="AP51" s="2" t="s">
        <v>1851</v>
      </c>
      <c r="AQ51" s="2" t="s">
        <v>75</v>
      </c>
      <c r="AR51" s="2" t="s">
        <v>75</v>
      </c>
      <c r="AS51" s="2"/>
      <c r="AT51" s="2" t="s">
        <v>75</v>
      </c>
      <c r="AU51" s="2"/>
      <c r="AV51" s="2" t="s">
        <v>797</v>
      </c>
      <c r="AW51" s="2" t="s">
        <v>79</v>
      </c>
      <c r="AX51" s="2" t="s">
        <v>75</v>
      </c>
      <c r="AY51" s="2" t="s">
        <v>82</v>
      </c>
      <c r="AZ51" s="2">
        <v>5</v>
      </c>
      <c r="BA51" s="2">
        <v>5</v>
      </c>
      <c r="BB51" s="2">
        <v>5</v>
      </c>
      <c r="BC51" s="2" t="s">
        <v>2127</v>
      </c>
      <c r="BD51" s="2">
        <v>4</v>
      </c>
      <c r="BE51" s="2" t="s">
        <v>1852</v>
      </c>
      <c r="BF51" s="2" t="s">
        <v>1853</v>
      </c>
      <c r="BG51" s="2">
        <v>5</v>
      </c>
      <c r="BH51" s="2" t="s">
        <v>75</v>
      </c>
      <c r="BI51" s="2" t="s">
        <v>75</v>
      </c>
      <c r="BJ51" s="2" t="s">
        <v>1854</v>
      </c>
      <c r="BK51" s="2" t="s">
        <v>1855</v>
      </c>
      <c r="BL51" s="2" t="s">
        <v>75</v>
      </c>
      <c r="BM51" s="2"/>
      <c r="BN51" s="2" t="s">
        <v>2047</v>
      </c>
      <c r="BO51" s="2" t="s">
        <v>1856</v>
      </c>
      <c r="BP51" s="2" t="s">
        <v>79</v>
      </c>
      <c r="BQ51" s="2" t="s">
        <v>75</v>
      </c>
      <c r="BR51" s="2" t="s">
        <v>75</v>
      </c>
      <c r="BS51" s="2" t="s">
        <v>75</v>
      </c>
      <c r="BT51" s="2"/>
      <c r="BU51" s="2" t="s">
        <v>75</v>
      </c>
      <c r="BV51" s="2"/>
      <c r="BW51" s="2" t="s">
        <v>75</v>
      </c>
      <c r="BX51" s="2"/>
      <c r="BY51" s="2" t="s">
        <v>75</v>
      </c>
      <c r="BZ51" s="2"/>
      <c r="CA51" s="2" t="s">
        <v>75</v>
      </c>
      <c r="CB51" s="2" t="s">
        <v>2005</v>
      </c>
      <c r="CC51" s="2" t="s">
        <v>96</v>
      </c>
      <c r="CD51" s="2" t="s">
        <v>79</v>
      </c>
      <c r="CE51" s="2" t="s">
        <v>84</v>
      </c>
      <c r="CF51" s="2" t="s">
        <v>75</v>
      </c>
      <c r="CG51" s="2" t="s">
        <v>75</v>
      </c>
      <c r="CH51" s="2" t="s">
        <v>75</v>
      </c>
      <c r="CI51" s="2" t="s">
        <v>96</v>
      </c>
      <c r="CJ51" s="2"/>
      <c r="CK51" s="2" t="s">
        <v>96</v>
      </c>
      <c r="CL51" s="2"/>
      <c r="CM51" s="2" t="s">
        <v>97</v>
      </c>
      <c r="CN51" s="2" t="s">
        <v>85</v>
      </c>
      <c r="CO51" s="2" t="s">
        <v>1857</v>
      </c>
      <c r="CP51" s="2" t="s">
        <v>808</v>
      </c>
      <c r="CQ51" s="2" t="s">
        <v>75</v>
      </c>
      <c r="CR51" s="2" t="s">
        <v>99</v>
      </c>
      <c r="CS51" s="2" t="s">
        <v>75</v>
      </c>
      <c r="CT51" s="2" t="s">
        <v>75</v>
      </c>
      <c r="CU51" s="2" t="s">
        <v>75</v>
      </c>
      <c r="CV51" s="2" t="s">
        <v>626</v>
      </c>
      <c r="CW51" s="2" t="s">
        <v>96</v>
      </c>
      <c r="CX51" s="2"/>
      <c r="CY51" s="2" t="s">
        <v>96</v>
      </c>
      <c r="CZ51" s="2"/>
      <c r="DA51" s="2" t="s">
        <v>140</v>
      </c>
      <c r="DB51" s="2" t="s">
        <v>85</v>
      </c>
      <c r="DC51" s="2" t="s">
        <v>88</v>
      </c>
      <c r="DD51" s="2" t="s">
        <v>75</v>
      </c>
      <c r="DE51" s="2" t="s">
        <v>75</v>
      </c>
      <c r="DF51" s="2" t="s">
        <v>75</v>
      </c>
      <c r="DG51" s="2" t="s">
        <v>75</v>
      </c>
      <c r="DH51" s="2" t="s">
        <v>75</v>
      </c>
      <c r="DI51" s="2" t="s">
        <v>96</v>
      </c>
      <c r="DJ51" s="2"/>
      <c r="DK51" s="2" t="s">
        <v>96</v>
      </c>
      <c r="DL51" s="2"/>
      <c r="DM51" s="2">
        <v>2</v>
      </c>
      <c r="DN51" s="2" t="s">
        <v>124</v>
      </c>
      <c r="DO51" s="2" t="s">
        <v>124</v>
      </c>
      <c r="DP51" s="2">
        <v>2</v>
      </c>
      <c r="DQ51" s="2" t="s">
        <v>119</v>
      </c>
      <c r="DR51" s="2" t="s">
        <v>119</v>
      </c>
      <c r="DS51" s="2" t="s">
        <v>119</v>
      </c>
      <c r="DT51" s="2" t="s">
        <v>96</v>
      </c>
      <c r="DU51" s="2"/>
      <c r="DV51" s="2" t="s">
        <v>96</v>
      </c>
      <c r="DW51" s="2"/>
      <c r="DX51" s="2" t="s">
        <v>119</v>
      </c>
      <c r="DY51" s="2" t="s">
        <v>102</v>
      </c>
      <c r="DZ51" s="2" t="s">
        <v>119</v>
      </c>
      <c r="EA51" s="2" t="s">
        <v>119</v>
      </c>
      <c r="EB51" s="2" t="s">
        <v>119</v>
      </c>
      <c r="EC51" s="2" t="s">
        <v>119</v>
      </c>
      <c r="ED51" s="2" t="s">
        <v>119</v>
      </c>
      <c r="EE51" s="2" t="s">
        <v>96</v>
      </c>
      <c r="EF51" s="2"/>
      <c r="EG51" s="2" t="s">
        <v>96</v>
      </c>
      <c r="EH51" s="2"/>
      <c r="EI51" s="2" t="s">
        <v>119</v>
      </c>
      <c r="EJ51" s="2" t="s">
        <v>96</v>
      </c>
      <c r="EK51" s="2"/>
      <c r="EL51" s="2" t="s">
        <v>119</v>
      </c>
      <c r="EM51" s="2" t="s">
        <v>119</v>
      </c>
      <c r="EN51" s="2" t="s">
        <v>119</v>
      </c>
      <c r="EO51" s="2" t="s">
        <v>119</v>
      </c>
      <c r="EP51" s="2" t="s">
        <v>119</v>
      </c>
      <c r="EQ51" s="2" t="s">
        <v>119</v>
      </c>
      <c r="ER51" s="2" t="s">
        <v>2083</v>
      </c>
      <c r="ES51" s="2"/>
    </row>
    <row r="52" spans="1:149" ht="409.5">
      <c r="A52" s="2" t="s">
        <v>1858</v>
      </c>
      <c r="B52" s="2" t="s">
        <v>1859</v>
      </c>
      <c r="C52" s="2" t="s">
        <v>1860</v>
      </c>
      <c r="D52" s="2" t="s">
        <v>1861</v>
      </c>
      <c r="E52" s="2" t="s">
        <v>93</v>
      </c>
      <c r="F52" s="2" t="s">
        <v>1908</v>
      </c>
      <c r="G52" s="2" t="s">
        <v>1862</v>
      </c>
      <c r="H52" s="2" t="s">
        <v>1941</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t="s">
        <v>79</v>
      </c>
      <c r="DL52" s="2" t="s">
        <v>1863</v>
      </c>
      <c r="DM52" s="2">
        <v>1</v>
      </c>
      <c r="DN52" s="2" t="s">
        <v>125</v>
      </c>
      <c r="DO52" s="2" t="s">
        <v>124</v>
      </c>
      <c r="DP52" s="2">
        <v>1</v>
      </c>
      <c r="DQ52" s="2" t="s">
        <v>1864</v>
      </c>
      <c r="DR52" s="2" t="s">
        <v>1865</v>
      </c>
      <c r="DS52" s="2" t="s">
        <v>1866</v>
      </c>
      <c r="DT52" s="2" t="s">
        <v>79</v>
      </c>
      <c r="DU52" s="2" t="s">
        <v>2261</v>
      </c>
      <c r="DV52" s="2" t="s">
        <v>79</v>
      </c>
      <c r="DW52" s="2" t="s">
        <v>1867</v>
      </c>
      <c r="DX52" s="2" t="s">
        <v>1868</v>
      </c>
      <c r="DY52" s="2" t="s">
        <v>89</v>
      </c>
      <c r="DZ52" s="2" t="s">
        <v>1371</v>
      </c>
      <c r="EA52" s="2" t="s">
        <v>1869</v>
      </c>
      <c r="EB52" s="2" t="s">
        <v>1870</v>
      </c>
      <c r="EC52" s="2" t="s">
        <v>1871</v>
      </c>
      <c r="ED52" s="2" t="s">
        <v>1872</v>
      </c>
      <c r="EE52" s="2" t="s">
        <v>79</v>
      </c>
      <c r="EF52" s="2" t="s">
        <v>1873</v>
      </c>
      <c r="EG52" s="2" t="s">
        <v>79</v>
      </c>
      <c r="EH52" s="2" t="s">
        <v>1874</v>
      </c>
      <c r="EI52" s="2" t="s">
        <v>2336</v>
      </c>
      <c r="EJ52" s="2" t="s">
        <v>79</v>
      </c>
      <c r="EK52" s="2" t="s">
        <v>1875</v>
      </c>
      <c r="EL52" s="2" t="s">
        <v>1876</v>
      </c>
      <c r="EM52" s="2" t="s">
        <v>1877</v>
      </c>
      <c r="EN52" s="2" t="s">
        <v>1878</v>
      </c>
      <c r="EO52" s="2" t="s">
        <v>119</v>
      </c>
      <c r="EP52" s="2" t="s">
        <v>1879</v>
      </c>
      <c r="EQ52" s="2" t="e">
        <f>-Agricultura,turismul,activitati non-agricole,infrastructura si serviciile publice.</f>
        <v>#NAME?</v>
      </c>
      <c r="ER52" s="2" t="s">
        <v>2083</v>
      </c>
      <c r="ES52" s="2"/>
    </row>
    <row r="53" spans="1:149" ht="60">
      <c r="A53" s="2" t="s">
        <v>1880</v>
      </c>
      <c r="B53" s="2" t="s">
        <v>68</v>
      </c>
      <c r="C53" s="2" t="s">
        <v>2048</v>
      </c>
      <c r="D53" s="2" t="s">
        <v>1881</v>
      </c>
      <c r="E53" s="2" t="s">
        <v>69</v>
      </c>
      <c r="F53" s="2" t="s">
        <v>1754</v>
      </c>
      <c r="G53" s="2">
        <v>70</v>
      </c>
      <c r="H53" s="2" t="s">
        <v>1939</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t="s">
        <v>96</v>
      </c>
      <c r="DW53" s="2"/>
      <c r="DX53" s="2" t="s">
        <v>528</v>
      </c>
      <c r="DY53" s="2" t="s">
        <v>89</v>
      </c>
      <c r="DZ53" s="2" t="s">
        <v>528</v>
      </c>
      <c r="EA53" s="2" t="s">
        <v>528</v>
      </c>
      <c r="EB53" s="2" t="s">
        <v>528</v>
      </c>
      <c r="EC53" s="2" t="s">
        <v>528</v>
      </c>
      <c r="ED53" s="2" t="s">
        <v>528</v>
      </c>
      <c r="EE53" s="2" t="s">
        <v>96</v>
      </c>
      <c r="EF53" s="2"/>
      <c r="EG53" s="2" t="s">
        <v>96</v>
      </c>
      <c r="EH53" s="2"/>
      <c r="EI53" s="2" t="s">
        <v>528</v>
      </c>
      <c r="EJ53" s="2" t="s">
        <v>96</v>
      </c>
      <c r="EK53" s="2"/>
      <c r="EL53" s="2" t="s">
        <v>528</v>
      </c>
      <c r="EM53" s="2" t="s">
        <v>528</v>
      </c>
      <c r="EN53" s="2" t="s">
        <v>528</v>
      </c>
      <c r="EO53" s="2" t="s">
        <v>528</v>
      </c>
      <c r="EP53" s="2" t="s">
        <v>528</v>
      </c>
      <c r="EQ53" s="2" t="s">
        <v>528</v>
      </c>
      <c r="ER53" s="2" t="s">
        <v>528</v>
      </c>
      <c r="ES53" s="2"/>
    </row>
    <row r="54" spans="1:149" ht="150">
      <c r="A54" s="2" t="s">
        <v>1882</v>
      </c>
      <c r="B54" s="2" t="s">
        <v>1909</v>
      </c>
      <c r="C54" s="2" t="s">
        <v>1883</v>
      </c>
      <c r="D54" s="2" t="s">
        <v>1884</v>
      </c>
      <c r="E54" s="2" t="s">
        <v>69</v>
      </c>
      <c r="F54" s="2" t="s">
        <v>1754</v>
      </c>
      <c r="G54" s="2">
        <v>90000</v>
      </c>
      <c r="H54" s="2" t="s">
        <v>70</v>
      </c>
      <c r="I54" s="2" t="s">
        <v>76</v>
      </c>
      <c r="J54" s="2"/>
      <c r="K54" s="2" t="s">
        <v>76</v>
      </c>
      <c r="L54" s="2"/>
      <c r="M54" s="2" t="s">
        <v>75</v>
      </c>
      <c r="N54" s="2" t="s">
        <v>75</v>
      </c>
      <c r="O54" s="2" t="s">
        <v>73</v>
      </c>
      <c r="P54" s="2" t="s">
        <v>73</v>
      </c>
      <c r="Q54" s="2" t="s">
        <v>74</v>
      </c>
      <c r="R54" s="2" t="s">
        <v>76</v>
      </c>
      <c r="S54" s="2"/>
      <c r="T54" s="2" t="s">
        <v>2079</v>
      </c>
      <c r="U54" s="2">
        <v>5</v>
      </c>
      <c r="V54" s="2" t="s">
        <v>74</v>
      </c>
      <c r="W54" s="2" t="s">
        <v>75</v>
      </c>
      <c r="X54" s="2" t="s">
        <v>75</v>
      </c>
      <c r="Y54" s="2" t="s">
        <v>75</v>
      </c>
      <c r="Z54" s="2" t="s">
        <v>75</v>
      </c>
      <c r="AA54" s="2" t="s">
        <v>75</v>
      </c>
      <c r="AB54" s="2"/>
      <c r="AC54" s="2" t="s">
        <v>75</v>
      </c>
      <c r="AD54" s="2"/>
      <c r="AE54" s="2" t="s">
        <v>75</v>
      </c>
      <c r="AF54" s="2" t="s">
        <v>94</v>
      </c>
      <c r="AG54" s="2" t="s">
        <v>399</v>
      </c>
      <c r="AH54" s="2" t="s">
        <v>75</v>
      </c>
      <c r="AI54" s="2"/>
      <c r="AJ54" s="2" t="s">
        <v>75</v>
      </c>
      <c r="AK54" s="2" t="s">
        <v>113</v>
      </c>
      <c r="AL54" s="2" t="s">
        <v>2116</v>
      </c>
      <c r="AM54" s="2"/>
      <c r="AN54" s="2" t="s">
        <v>75</v>
      </c>
      <c r="AO54" s="2" t="s">
        <v>75</v>
      </c>
      <c r="AP54" s="2" t="s">
        <v>75</v>
      </c>
      <c r="AQ54" s="2" t="s">
        <v>75</v>
      </c>
      <c r="AR54" s="2" t="s">
        <v>75</v>
      </c>
      <c r="AS54" s="2"/>
      <c r="AT54" s="2" t="s">
        <v>75</v>
      </c>
      <c r="AU54" s="2"/>
      <c r="AV54" s="2" t="s">
        <v>1885</v>
      </c>
      <c r="AW54" s="2" t="s">
        <v>79</v>
      </c>
      <c r="AX54" s="2" t="s">
        <v>75</v>
      </c>
      <c r="AY54" s="2" t="s">
        <v>75</v>
      </c>
      <c r="AZ54" s="2">
        <v>4</v>
      </c>
      <c r="BA54" s="2">
        <v>4</v>
      </c>
      <c r="BB54" s="2">
        <v>5</v>
      </c>
      <c r="BC54" s="2" t="s">
        <v>75</v>
      </c>
      <c r="BD54" s="2">
        <v>3</v>
      </c>
      <c r="BE54" s="2" t="s">
        <v>75</v>
      </c>
      <c r="BF54" s="2" t="s">
        <v>75</v>
      </c>
      <c r="BG54" s="2">
        <v>3</v>
      </c>
      <c r="BH54" s="2" t="s">
        <v>75</v>
      </c>
      <c r="BI54" s="2" t="s">
        <v>75</v>
      </c>
      <c r="BJ54" s="2" t="s">
        <v>75</v>
      </c>
      <c r="BK54" s="2" t="s">
        <v>75</v>
      </c>
      <c r="BL54" s="2" t="s">
        <v>75</v>
      </c>
      <c r="BM54" s="2"/>
      <c r="BN54" s="2" t="s">
        <v>1977</v>
      </c>
      <c r="BO54" s="2" t="s">
        <v>75</v>
      </c>
      <c r="BP54" s="2" t="s">
        <v>96</v>
      </c>
      <c r="BQ54" s="2" t="s">
        <v>75</v>
      </c>
      <c r="BR54" s="2" t="s">
        <v>75</v>
      </c>
      <c r="BS54" s="2" t="s">
        <v>75</v>
      </c>
      <c r="BT54" s="2"/>
      <c r="BU54" s="2" t="s">
        <v>75</v>
      </c>
      <c r="BV54" s="2"/>
      <c r="BW54" s="2" t="s">
        <v>75</v>
      </c>
      <c r="BX54" s="2"/>
      <c r="BY54" s="2" t="s">
        <v>75</v>
      </c>
      <c r="BZ54" s="2"/>
      <c r="CA54" s="2" t="s">
        <v>75</v>
      </c>
      <c r="CB54" s="2" t="s">
        <v>75</v>
      </c>
      <c r="CC54" s="2" t="s">
        <v>96</v>
      </c>
      <c r="CD54" s="2" t="s">
        <v>79</v>
      </c>
      <c r="CE54" s="2" t="s">
        <v>118</v>
      </c>
      <c r="CF54" s="2" t="s">
        <v>75</v>
      </c>
      <c r="CG54" s="2" t="s">
        <v>75</v>
      </c>
      <c r="CH54" s="2" t="s">
        <v>75</v>
      </c>
      <c r="CI54" s="2" t="s">
        <v>96</v>
      </c>
      <c r="CJ54" s="2"/>
      <c r="CK54" s="2" t="s">
        <v>96</v>
      </c>
      <c r="CL54" s="2"/>
      <c r="CM54" s="2" t="s">
        <v>75</v>
      </c>
      <c r="CN54" s="2" t="s">
        <v>85</v>
      </c>
      <c r="CO54" s="2" t="s">
        <v>75</v>
      </c>
      <c r="CP54" s="2" t="s">
        <v>75</v>
      </c>
      <c r="CQ54" s="2" t="s">
        <v>75</v>
      </c>
      <c r="CR54" s="2" t="s">
        <v>122</v>
      </c>
      <c r="CS54" s="2" t="s">
        <v>75</v>
      </c>
      <c r="CT54" s="2" t="s">
        <v>75</v>
      </c>
      <c r="CU54" s="2" t="s">
        <v>75</v>
      </c>
      <c r="CV54" s="2" t="s">
        <v>75</v>
      </c>
      <c r="CW54" s="2" t="s">
        <v>96</v>
      </c>
      <c r="CX54" s="2"/>
      <c r="CY54" s="2" t="s">
        <v>96</v>
      </c>
      <c r="CZ54" s="2"/>
      <c r="DA54" s="2" t="s">
        <v>75</v>
      </c>
      <c r="DB54" s="2" t="s">
        <v>85</v>
      </c>
      <c r="DC54" s="2" t="s">
        <v>88</v>
      </c>
      <c r="DD54" s="2" t="s">
        <v>75</v>
      </c>
      <c r="DE54" s="2" t="s">
        <v>75</v>
      </c>
      <c r="DF54" s="2" t="s">
        <v>75</v>
      </c>
      <c r="DG54" s="2" t="s">
        <v>75</v>
      </c>
      <c r="DH54" s="2" t="s">
        <v>75</v>
      </c>
      <c r="DI54" s="2" t="s">
        <v>96</v>
      </c>
      <c r="DJ54" s="2"/>
      <c r="DK54" s="2" t="s">
        <v>96</v>
      </c>
      <c r="DL54" s="2"/>
      <c r="DM54" s="2">
        <v>1</v>
      </c>
      <c r="DN54" s="2">
        <v>1</v>
      </c>
      <c r="DO54" s="2">
        <v>1</v>
      </c>
      <c r="DP54" s="2">
        <v>1</v>
      </c>
      <c r="DQ54" s="2" t="s">
        <v>75</v>
      </c>
      <c r="DR54" s="2" t="s">
        <v>75</v>
      </c>
      <c r="DS54" s="2" t="s">
        <v>75</v>
      </c>
      <c r="DT54" s="2" t="s">
        <v>96</v>
      </c>
      <c r="DU54" s="2"/>
      <c r="DV54" s="2" t="s">
        <v>96</v>
      </c>
      <c r="DW54" s="2"/>
      <c r="DX54" s="2" t="s">
        <v>75</v>
      </c>
      <c r="DY54" s="2" t="s">
        <v>102</v>
      </c>
      <c r="DZ54" s="2" t="s">
        <v>75</v>
      </c>
      <c r="EA54" s="2" t="s">
        <v>75</v>
      </c>
      <c r="EB54" s="2" t="s">
        <v>75</v>
      </c>
      <c r="EC54" s="2" t="s">
        <v>75</v>
      </c>
      <c r="ED54" s="2" t="s">
        <v>75</v>
      </c>
      <c r="EE54" s="2" t="s">
        <v>96</v>
      </c>
      <c r="EF54" s="2"/>
      <c r="EG54" s="2" t="s">
        <v>96</v>
      </c>
      <c r="EH54" s="2" t="s">
        <v>75</v>
      </c>
      <c r="EI54" s="2" t="s">
        <v>75</v>
      </c>
      <c r="EJ54" s="2" t="s">
        <v>96</v>
      </c>
      <c r="EK54" s="2" t="s">
        <v>75</v>
      </c>
      <c r="EL54" s="2" t="s">
        <v>75</v>
      </c>
      <c r="EM54" s="2" t="s">
        <v>75</v>
      </c>
      <c r="EN54" s="2" t="s">
        <v>75</v>
      </c>
      <c r="EO54" s="2" t="s">
        <v>75</v>
      </c>
      <c r="EP54" s="2" t="s">
        <v>75</v>
      </c>
      <c r="EQ54" s="2" t="s">
        <v>75</v>
      </c>
      <c r="ER54" s="2" t="s">
        <v>75</v>
      </c>
      <c r="ES54" s="2"/>
    </row>
    <row r="55" spans="1:149" ht="255">
      <c r="A55" s="2" t="s">
        <v>1886</v>
      </c>
      <c r="B55" s="2" t="s">
        <v>68</v>
      </c>
      <c r="C55" s="2" t="s">
        <v>2154</v>
      </c>
      <c r="D55" s="2" t="s">
        <v>2154</v>
      </c>
      <c r="E55" s="2" t="s">
        <v>69</v>
      </c>
      <c r="F55" s="2" t="s">
        <v>1754</v>
      </c>
      <c r="G55" s="2">
        <v>70000</v>
      </c>
      <c r="H55" s="2" t="s">
        <v>1887</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t="s">
        <v>76</v>
      </c>
      <c r="BV55" s="2"/>
      <c r="BW55" s="2" t="s">
        <v>75</v>
      </c>
      <c r="BX55" s="2"/>
      <c r="BY55" s="2" t="s">
        <v>79</v>
      </c>
      <c r="BZ55" s="2" t="s">
        <v>2394</v>
      </c>
      <c r="CA55" s="2" t="s">
        <v>83</v>
      </c>
      <c r="CB55" s="2" t="s">
        <v>2049</v>
      </c>
      <c r="CC55" s="2" t="s">
        <v>96</v>
      </c>
      <c r="CD55" s="2" t="s">
        <v>79</v>
      </c>
      <c r="CE55" s="2" t="s">
        <v>84</v>
      </c>
      <c r="CF55" s="2" t="s">
        <v>1888</v>
      </c>
      <c r="CG55" s="2" t="s">
        <v>1889</v>
      </c>
      <c r="CH55" s="2" t="s">
        <v>1890</v>
      </c>
      <c r="CI55" s="2" t="s">
        <v>96</v>
      </c>
      <c r="CJ55" s="2"/>
      <c r="CK55" s="2" t="s">
        <v>79</v>
      </c>
      <c r="CL55" s="2" t="s">
        <v>2050</v>
      </c>
      <c r="CM55" s="2" t="s">
        <v>762</v>
      </c>
      <c r="CN55" s="2" t="s">
        <v>85</v>
      </c>
      <c r="CO55" s="2" t="s">
        <v>619</v>
      </c>
      <c r="CP55" s="2" t="s">
        <v>139</v>
      </c>
      <c r="CQ55" s="2" t="s">
        <v>102</v>
      </c>
      <c r="CR55" s="2" t="s">
        <v>99</v>
      </c>
      <c r="CS55" s="2" t="s">
        <v>1891</v>
      </c>
      <c r="CT55" s="2" t="s">
        <v>1892</v>
      </c>
      <c r="CU55" s="2" t="s">
        <v>1893</v>
      </c>
      <c r="CV55" s="2" t="s">
        <v>2115</v>
      </c>
      <c r="CW55" s="2" t="s">
        <v>96</v>
      </c>
      <c r="CX55" s="2"/>
      <c r="CY55" s="2" t="s">
        <v>79</v>
      </c>
      <c r="CZ55" s="2"/>
      <c r="DA55" s="2" t="s">
        <v>1894</v>
      </c>
      <c r="DB55" s="2" t="s">
        <v>85</v>
      </c>
      <c r="DC55" s="2" t="s">
        <v>88</v>
      </c>
      <c r="DD55" s="2" t="s">
        <v>96</v>
      </c>
      <c r="DE55" s="2" t="s">
        <v>119</v>
      </c>
      <c r="DF55" s="2" t="s">
        <v>119</v>
      </c>
      <c r="DG55" s="2" t="s">
        <v>119</v>
      </c>
      <c r="DH55" s="2" t="s">
        <v>119</v>
      </c>
      <c r="DI55" s="2" t="s">
        <v>79</v>
      </c>
      <c r="DJ55" s="2" t="s">
        <v>119</v>
      </c>
      <c r="DK55" s="2" t="s">
        <v>79</v>
      </c>
      <c r="DL55" s="2" t="s">
        <v>119</v>
      </c>
      <c r="DM55" s="2" t="s">
        <v>380</v>
      </c>
      <c r="DN55" s="2" t="s">
        <v>380</v>
      </c>
      <c r="DO55" s="2" t="s">
        <v>380</v>
      </c>
      <c r="DP55" s="2" t="s">
        <v>380</v>
      </c>
      <c r="DQ55" s="2" t="s">
        <v>119</v>
      </c>
      <c r="DR55" s="2" t="s">
        <v>119</v>
      </c>
      <c r="DS55" s="2" t="s">
        <v>119</v>
      </c>
      <c r="DT55" s="2" t="s">
        <v>79</v>
      </c>
      <c r="DU55" s="2"/>
      <c r="DV55" s="2" t="s">
        <v>79</v>
      </c>
      <c r="DW55" s="2"/>
      <c r="DX55" s="2" t="s">
        <v>96</v>
      </c>
      <c r="DY55" s="2" t="s">
        <v>89</v>
      </c>
      <c r="DZ55" s="2" t="s">
        <v>96</v>
      </c>
      <c r="EA55" s="2" t="s">
        <v>119</v>
      </c>
      <c r="EB55" s="2" t="s">
        <v>119</v>
      </c>
      <c r="EC55" s="2" t="s">
        <v>119</v>
      </c>
      <c r="ED55" s="2" t="s">
        <v>119</v>
      </c>
      <c r="EE55" s="2" t="s">
        <v>79</v>
      </c>
      <c r="EF55" s="2"/>
      <c r="EG55" s="2" t="s">
        <v>79</v>
      </c>
      <c r="EH55" s="2"/>
      <c r="EI55" s="2" t="s">
        <v>119</v>
      </c>
      <c r="EJ55" s="2" t="s">
        <v>83</v>
      </c>
      <c r="EK55" s="2" t="s">
        <v>119</v>
      </c>
      <c r="EL55" s="2" t="s">
        <v>1895</v>
      </c>
      <c r="EM55" s="2" t="s">
        <v>119</v>
      </c>
      <c r="EN55" s="2" t="s">
        <v>119</v>
      </c>
      <c r="EO55" s="2" t="s">
        <v>119</v>
      </c>
      <c r="EP55" s="2" t="s">
        <v>119</v>
      </c>
      <c r="EQ55" s="2" t="s">
        <v>119</v>
      </c>
      <c r="ER55" s="2" t="s">
        <v>2083</v>
      </c>
      <c r="ES55" s="2"/>
    </row>
    <row r="56" spans="1:149" ht="180">
      <c r="A56" s="2"/>
      <c r="B56" s="2" t="s">
        <v>68</v>
      </c>
      <c r="C56" s="2" t="s">
        <v>2155</v>
      </c>
      <c r="D56" s="2" t="s">
        <v>2156</v>
      </c>
      <c r="E56" s="2" t="s">
        <v>69</v>
      </c>
      <c r="F56" s="2" t="s">
        <v>1754</v>
      </c>
      <c r="G56" s="10">
        <v>92073</v>
      </c>
      <c r="H56" s="2" t="s">
        <v>70</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row>
  </sheetData>
  <sheetProtection/>
  <autoFilter ref="A2:EX56"/>
  <mergeCells count="1">
    <mergeCell ref="A1:I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AIB</dc:creator>
  <cp:keywords/>
  <dc:description/>
  <cp:lastModifiedBy>Aleron1</cp:lastModifiedBy>
  <dcterms:created xsi:type="dcterms:W3CDTF">2020-07-13T16:53:49Z</dcterms:created>
  <dcterms:modified xsi:type="dcterms:W3CDTF">2020-09-03T19:49:13Z</dcterms:modified>
  <cp:category/>
  <cp:version/>
  <cp:contentType/>
  <cp:contentStatus/>
</cp:coreProperties>
</file>